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rojets\01.Projets\99-Europe_Ouest\2020\99_DZC_42A_PIN_DEAR_1planet4all\6. Programme\Activities\A1.4 Develop digital devices and tools\Préparation cahier des charges\"/>
    </mc:Choice>
  </mc:AlternateContent>
  <bookViews>
    <workbookView xWindow="0" yWindow="0" windowWidth="19200" windowHeight="7068"/>
  </bookViews>
  <sheets>
    <sheet name="Résumé" sheetId="4" r:id="rId1"/>
    <sheet name="Points" sheetId="2" r:id="rId2"/>
    <sheet name="Niveaux" sheetId="1" r:id="rId3"/>
    <sheet name="Badges" sheetId="3" r:id="rId4"/>
    <sheet name="Question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3" l="1"/>
  <c r="K5" i="1" l="1"/>
  <c r="I4" i="1"/>
  <c r="M4" i="1" s="1"/>
  <c r="I5" i="1"/>
  <c r="I6" i="1"/>
  <c r="M6" i="1" s="1"/>
  <c r="I7" i="1"/>
  <c r="M7" i="1" s="1"/>
  <c r="I8" i="1"/>
  <c r="M8" i="1" s="1"/>
  <c r="I9" i="1"/>
  <c r="M9" i="1" s="1"/>
  <c r="I10" i="1"/>
  <c r="M10" i="1" s="1"/>
  <c r="I11" i="1"/>
  <c r="M11" i="1" s="1"/>
  <c r="I12" i="1"/>
  <c r="M12" i="1" s="1"/>
  <c r="I13" i="1"/>
  <c r="M13" i="1" s="1"/>
  <c r="I14" i="1"/>
  <c r="M14" i="1" s="1"/>
  <c r="I15" i="1"/>
  <c r="M15" i="1" s="1"/>
  <c r="I16" i="1"/>
  <c r="M16" i="1" s="1"/>
  <c r="I17" i="1"/>
  <c r="M17" i="1" s="1"/>
  <c r="I18" i="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34" i="1"/>
  <c r="I35" i="1"/>
  <c r="I36" i="1"/>
  <c r="I37" i="1"/>
  <c r="I38" i="1"/>
  <c r="I39" i="1"/>
  <c r="I40" i="1"/>
  <c r="I41" i="1"/>
  <c r="I42" i="1"/>
  <c r="I43" i="1"/>
  <c r="G5" i="1"/>
  <c r="E5" i="1"/>
  <c r="E6" i="1" s="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Q40" i="1" s="1"/>
  <c r="U35" i="1" l="1"/>
  <c r="I44" i="1"/>
  <c r="M5" i="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U11" i="1"/>
  <c r="U28" i="1"/>
  <c r="U20" i="1"/>
  <c r="K6" i="1"/>
  <c r="U41" i="1"/>
  <c r="W5" i="1"/>
  <c r="M34" i="1"/>
  <c r="M35" i="1" s="1"/>
  <c r="M36" i="1" s="1"/>
  <c r="M37" i="1" s="1"/>
  <c r="M38" i="1" s="1"/>
  <c r="M39" i="1" s="1"/>
  <c r="M40" i="1" s="1"/>
  <c r="M41" i="1" s="1"/>
  <c r="M42" i="1" s="1"/>
  <c r="M43" i="1" s="1"/>
  <c r="U27" i="1"/>
  <c r="U19" i="1"/>
  <c r="U12" i="1"/>
  <c r="U43" i="1"/>
  <c r="Q5" i="1"/>
  <c r="U42" i="1"/>
  <c r="U33" i="1"/>
  <c r="U25" i="1"/>
  <c r="U17" i="1"/>
  <c r="U9" i="1"/>
  <c r="S5" i="1"/>
  <c r="U40" i="1"/>
  <c r="U32" i="1"/>
  <c r="U24" i="1"/>
  <c r="U16" i="1"/>
  <c r="U8" i="1"/>
  <c r="U5" i="1"/>
  <c r="U34" i="1"/>
  <c r="U26" i="1"/>
  <c r="U18" i="1"/>
  <c r="U10" i="1"/>
  <c r="U37" i="1"/>
  <c r="U38" i="1"/>
  <c r="U30" i="1"/>
  <c r="U22" i="1"/>
  <c r="U14" i="1"/>
  <c r="U6" i="1"/>
  <c r="E41" i="1"/>
  <c r="Q7" i="1"/>
  <c r="Q15" i="1"/>
  <c r="Q23" i="1"/>
  <c r="Q31" i="1"/>
  <c r="Q39" i="1"/>
  <c r="Q21" i="1"/>
  <c r="U29" i="1"/>
  <c r="Q16" i="1"/>
  <c r="Q9" i="1"/>
  <c r="Q17" i="1"/>
  <c r="Q25" i="1"/>
  <c r="Q33" i="1"/>
  <c r="Q13" i="1"/>
  <c r="Q37" i="1"/>
  <c r="U21" i="1"/>
  <c r="Q6" i="1"/>
  <c r="Q22" i="1"/>
  <c r="U36" i="1"/>
  <c r="Q8" i="1"/>
  <c r="Q24" i="1"/>
  <c r="Q32" i="1"/>
  <c r="Q10" i="1"/>
  <c r="Q18" i="1"/>
  <c r="Q26" i="1"/>
  <c r="Q34" i="1"/>
  <c r="Q29" i="1"/>
  <c r="U13" i="1"/>
  <c r="Q14" i="1"/>
  <c r="Q30" i="1"/>
  <c r="Q38" i="1"/>
  <c r="Q11" i="1"/>
  <c r="Q19" i="1"/>
  <c r="Q27" i="1"/>
  <c r="Q35" i="1"/>
  <c r="U39" i="1"/>
  <c r="U31" i="1"/>
  <c r="U23" i="1"/>
  <c r="U15" i="1"/>
  <c r="U7" i="1"/>
  <c r="Q12" i="1"/>
  <c r="Q20" i="1"/>
  <c r="Q28" i="1"/>
  <c r="Q36" i="1"/>
  <c r="S6" i="1" l="1"/>
  <c r="S7" i="1"/>
  <c r="U45" i="1"/>
  <c r="U44" i="1"/>
  <c r="K7" i="1"/>
  <c r="W6" i="1"/>
  <c r="M44" i="1"/>
  <c r="G44" i="1"/>
  <c r="E42" i="1"/>
  <c r="Q41" i="1"/>
  <c r="S8" i="1"/>
  <c r="K8" i="1" l="1"/>
  <c r="W7" i="1"/>
  <c r="E43" i="1"/>
  <c r="Q43" i="1" s="1"/>
  <c r="Q44" i="1" s="1"/>
  <c r="Q42" i="1"/>
  <c r="Q45" i="1" s="1"/>
  <c r="S9" i="1"/>
  <c r="E44" i="1" l="1"/>
  <c r="K9" i="1"/>
  <c r="W8" i="1"/>
  <c r="S10" i="1"/>
  <c r="K10" i="1" l="1"/>
  <c r="W9" i="1"/>
  <c r="S11" i="1"/>
  <c r="K11" i="1" l="1"/>
  <c r="W10" i="1"/>
  <c r="S12" i="1"/>
  <c r="K12" i="1" l="1"/>
  <c r="W11" i="1"/>
  <c r="S13" i="1"/>
  <c r="K13" i="1" l="1"/>
  <c r="W12" i="1"/>
  <c r="S14" i="1"/>
  <c r="K14" i="1" l="1"/>
  <c r="W13" i="1"/>
  <c r="S15" i="1"/>
  <c r="K15" i="1" l="1"/>
  <c r="W14" i="1"/>
  <c r="S16" i="1"/>
  <c r="K16" i="1" l="1"/>
  <c r="W15" i="1"/>
  <c r="S17" i="1"/>
  <c r="K17" i="1" l="1"/>
  <c r="W16" i="1"/>
  <c r="S18" i="1"/>
  <c r="K18" i="1" l="1"/>
  <c r="W17" i="1"/>
  <c r="S19" i="1"/>
  <c r="K19" i="1" l="1"/>
  <c r="W18" i="1"/>
  <c r="S20" i="1"/>
  <c r="K20" i="1" l="1"/>
  <c r="W19" i="1"/>
  <c r="S21" i="1"/>
  <c r="K21" i="1" l="1"/>
  <c r="W20" i="1"/>
  <c r="S22" i="1"/>
  <c r="K22" i="1" l="1"/>
  <c r="W21" i="1"/>
  <c r="S23" i="1"/>
  <c r="K23" i="1" l="1"/>
  <c r="W22" i="1"/>
  <c r="S24" i="1"/>
  <c r="K24" i="1" l="1"/>
  <c r="W23" i="1"/>
  <c r="S25" i="1"/>
  <c r="K25" i="1" l="1"/>
  <c r="W24" i="1"/>
  <c r="S26" i="1"/>
  <c r="K26" i="1" l="1"/>
  <c r="W25" i="1"/>
  <c r="S27" i="1"/>
  <c r="K27" i="1" l="1"/>
  <c r="W26" i="1"/>
  <c r="S28" i="1"/>
  <c r="K28" i="1" l="1"/>
  <c r="W27" i="1"/>
  <c r="S29" i="1"/>
  <c r="K29" i="1" l="1"/>
  <c r="W28" i="1"/>
  <c r="S30" i="1"/>
  <c r="K30" i="1" l="1"/>
  <c r="W29" i="1"/>
  <c r="S31" i="1"/>
  <c r="K31" i="1" l="1"/>
  <c r="W30" i="1"/>
  <c r="S32" i="1"/>
  <c r="K32" i="1" l="1"/>
  <c r="W31" i="1"/>
  <c r="S33" i="1"/>
  <c r="K33" i="1" l="1"/>
  <c r="W32" i="1"/>
  <c r="S34" i="1"/>
  <c r="K34" i="1" l="1"/>
  <c r="W33" i="1"/>
  <c r="S35" i="1"/>
  <c r="W34" i="1" l="1"/>
  <c r="K35" i="1"/>
  <c r="S36" i="1"/>
  <c r="K36" i="1" l="1"/>
  <c r="W35" i="1"/>
  <c r="S37" i="1"/>
  <c r="K37" i="1" l="1"/>
  <c r="W36" i="1"/>
  <c r="S38" i="1"/>
  <c r="K38" i="1" l="1"/>
  <c r="W37" i="1"/>
  <c r="S39" i="1"/>
  <c r="K39" i="1" l="1"/>
  <c r="W38" i="1"/>
  <c r="S40" i="1"/>
  <c r="K40" i="1" l="1"/>
  <c r="W39" i="1"/>
  <c r="S41" i="1"/>
  <c r="K41" i="1" l="1"/>
  <c r="W40" i="1"/>
  <c r="S43" i="1"/>
  <c r="S42" i="1"/>
  <c r="S44" i="1" l="1"/>
  <c r="S45" i="1"/>
  <c r="K42" i="1"/>
  <c r="W41" i="1"/>
  <c r="W42" i="1" l="1"/>
  <c r="K43" i="1"/>
  <c r="W43" i="1" l="1"/>
  <c r="K44" i="1"/>
  <c r="W44" i="1" l="1"/>
  <c r="W45" i="1"/>
</calcChain>
</file>

<file path=xl/sharedStrings.xml><?xml version="1.0" encoding="utf-8"?>
<sst xmlns="http://schemas.openxmlformats.org/spreadsheetml/2006/main" count="220" uniqueCount="189">
  <si>
    <t>Niveaux</t>
  </si>
  <si>
    <t>Méthode B</t>
  </si>
  <si>
    <t>Différence de points entre niveaux</t>
  </si>
  <si>
    <t>Méthode C</t>
  </si>
  <si>
    <t>Méthode A.1</t>
  </si>
  <si>
    <t>Action</t>
  </si>
  <si>
    <t>Actions régulières</t>
  </si>
  <si>
    <t>Actions ponctuelles</t>
  </si>
  <si>
    <t>Nombre de points par action individuelle</t>
  </si>
  <si>
    <t>Commentaires</t>
  </si>
  <si>
    <t>Prérequis</t>
  </si>
  <si>
    <t>S'inscrire à la suite d'un parrainage</t>
  </si>
  <si>
    <t>Une personne invitée à rejoindre l'app s'est inscrit en indiquant l'utilisateur comme son parrain</t>
  </si>
  <si>
    <t>Bonus</t>
  </si>
  <si>
    <t>Création d'un lien vers les App Store</t>
  </si>
  <si>
    <t>S'inscrire via le lien d'invitation uniquement</t>
  </si>
  <si>
    <t>Que l'utilisateur parrainé se soit inscrit via le lien d'invitation</t>
  </si>
  <si>
    <t>Participation à un évènement du projet</t>
  </si>
  <si>
    <t>Scanner un QR code présent et actif uniquement le jour de l'évènement?</t>
  </si>
  <si>
    <t>Méthode A.12</t>
  </si>
  <si>
    <t>Points requis pour passer au niveau supérieur par méthode</t>
  </si>
  <si>
    <t>Système individuel de points</t>
  </si>
  <si>
    <t>Système collectif de points</t>
  </si>
  <si>
    <t>Rappel du postulat de départ:</t>
  </si>
  <si>
    <t>Proposition de postulat de départ:</t>
  </si>
  <si>
    <t>Points positifs</t>
  </si>
  <si>
    <t>Méthode C + A.12</t>
  </si>
  <si>
    <t>Méthode C + B</t>
  </si>
  <si>
    <t>Total cumulatif</t>
  </si>
  <si>
    <t>Atteinte d'un objectif hebdomadaire</t>
  </si>
  <si>
    <t>Lire/visionner un contenu en entier</t>
  </si>
  <si>
    <t>Fonctionnalité de suivi de l'utilisateur</t>
  </si>
  <si>
    <t>Badges "récompenses"</t>
  </si>
  <si>
    <t>Système de points</t>
  </si>
  <si>
    <t>Catégories</t>
  </si>
  <si>
    <t>Description</t>
  </si>
  <si>
    <t>Nombre de badges possibles</t>
  </si>
  <si>
    <t>Détails</t>
  </si>
  <si>
    <t>- 10 articles lus en entier =&gt; 1er badge
- 20 articles lus en entier =&gt; 2ème badge
- 50 articles lus en entier =&gt; 3ème badge
- 75 articles lus en entier =&gt; 4ème badge
- 100 articles lus en entier =&gt; 5ème et dernier badge</t>
  </si>
  <si>
    <t>Lire X articles/documents présents sur l’App</t>
  </si>
  <si>
    <t>Partager X articles/contenus de l’app</t>
  </si>
  <si>
    <t>Visionner X vidéos présentes sur l’App</t>
  </si>
  <si>
    <t>Parrainer X nouveaux utilisateurs de l’app</t>
  </si>
  <si>
    <t>Nombre total de badges possibles</t>
  </si>
  <si>
    <t>Badge « Fondateur »</t>
  </si>
  <si>
    <t xml:space="preserve"> Badge uniquement pour les X premiers utilisateurs de l'App</t>
  </si>
  <si>
    <t>Badge « Pionnier »</t>
  </si>
  <si>
    <t>Badge pour les utilisateurs ayant participé à des évènements mis en œuvre dans le cadre du projet</t>
  </si>
  <si>
    <t>Badge pour les utilisateurs ayant accepté de répondre aux sollicitations/quizz de l’app sur l’orientation du projet</t>
  </si>
  <si>
    <t>Badge « élève modèle »</t>
  </si>
  <si>
    <t>Badge pour les utilisateurs ayant obtenu un certains niveaux de bonnes réponses à une succession de quizz (ex : minimum 80% de bonnes réponses à au moins 5 ou 10 quizz en fonction de la fréquence de publication des quizz)</t>
  </si>
  <si>
    <t>Finir la lecture de 10 articles</t>
  </si>
  <si>
    <t>Visionner 5 vidéos</t>
  </si>
  <si>
    <t>Questions équipe programme DEAR</t>
  </si>
  <si>
    <t>Commentaires/réponses prestataire</t>
  </si>
  <si>
    <t>Est-il envisageable de demander leur vrai nom aux utilisateurs? Et si oui, quelles règles devrions nous suivre ?</t>
  </si>
  <si>
    <t>Est-il possible d'envisager un suivi des lectures d'articles et de visionnage des vidéos sur l'application ou seulement sur le Wordpress ? Si cela est possible, pourra-t-on récupérer des statistiques sur l'utilisation de l'application ?</t>
  </si>
  <si>
    <t>Est-il possible de mettre en place un système de calcul des points un niveau global de tous les utilisateurs ? Si oui, avec quelles possibilités et quelles limites ?</t>
  </si>
  <si>
    <t>Est-il possible de modifier le fonctionnement d'une application en cours de route, après son lancement officiel ? Si oui, avec quelles contraintes ?</t>
  </si>
  <si>
    <t>Est-il envisageable de mettre en place un tirage au sort directement via l'application ? Si non, de lier un tirage au sort externe à l'application ?
Dans les deux cas, quels élèments préparer, quelles informations obligatoires partager et demander aux utilisateurs, etc.?</t>
  </si>
  <si>
    <t>Parait très compliqué et lourd, plutôt s'arrêter à une notion de clic. Mais on devrait pouvoir temporiser, cad ne comptabiliser le clic qu'au bout de 30sec ou 1min. A confirmer avec le prestataire</t>
  </si>
  <si>
    <t>A qualifier plus précisément, qualifier tout ce qu'on imagine dedans, segmenter plus particulièrement, structurer, présenter les niveaux, les phases de mise en œuvre, etc. pour confronter cela avec les retours du prestataire</t>
  </si>
  <si>
    <t>Possible mais compliqué en termes de temps et de coûts</t>
  </si>
  <si>
    <t>Oui possible pour le système de points et de bages à conditions que tout soit bien mis à plat au début auprès du prestataire. Mais faudra réfléchir à l'impact (rétro actif ou non par exemple). Donc le faire fonctionner par phase pourrait permettre d'étudier tout cela et éventuellement réviser le système
=&gt; y'aurait-il une fonctionnalité, un canal d'échange sur le projet, cela pourrait permettre d'informer sur les fonctionnalités de l'App</t>
  </si>
  <si>
    <t>Plutôt fait en externe, mais prévoir cela comme contenu</t>
  </si>
  <si>
    <t>Récompenses</t>
  </si>
  <si>
    <t>Phase 1</t>
  </si>
  <si>
    <t>Phase 2</t>
  </si>
  <si>
    <t>Phase 3</t>
  </si>
  <si>
    <t>Partage</t>
  </si>
  <si>
    <t>Parrainage</t>
  </si>
  <si>
    <t>Contenu</t>
  </si>
  <si>
    <t>Quizz unitaires</t>
  </si>
  <si>
    <t>Quizz de connaissance</t>
  </si>
  <si>
    <t>Thématiques</t>
  </si>
  <si>
    <t>Partager X contenus de la thématique 1</t>
  </si>
  <si>
    <t>Partager X contenus de la thématique 2</t>
  </si>
  <si>
    <t>Partager X contenus de la thématique 3</t>
  </si>
  <si>
    <t>Partager X contenus de la thématique 4</t>
  </si>
  <si>
    <t>- 5 articles partagés =&gt; 1er badge
- 10 articles partagés =&gt; 2ème badge
- 20 articles partagés =&gt; 3ème badge
- 35 articles partagés =&gt; 4ème badge
- 50 articles partagés =&gt; 5ème et dernier badge</t>
  </si>
  <si>
    <t>- Badges de Niveaux 3 et 4</t>
  </si>
  <si>
    <t>- Badges de Niveaux 1 et 2</t>
  </si>
  <si>
    <t>- Badges de Niveaux 5</t>
  </si>
  <si>
    <t>- 1 utilisateur parrainé =&gt; 1er badge
- 5 utilisateurs parrainés =&gt; 2ème badge
- 10 utilisateurs parrainés =&gt; 3ème badge
- 15 utilisateurs parrainés =&gt; 4ème badge
- 20 utilisateurs parrainés =&gt; 5ème et dernier badge</t>
  </si>
  <si>
    <t>- 30 minutes passées =&gt; 1er badge 
- 60 minutes passées =&gt; 2ème badge
- 90 minutes passées =&gt; 3ème badge
- 120 minutes passées =&gt; 4ème badge
- 150 minutes passées =&gt; 5ème badge</t>
  </si>
  <si>
    <t>Autres</t>
  </si>
  <si>
    <t>- 1 mois =&gt; 1er badge
- 3 mois =&gt; 2ème badge
- 6 mois =&gt; 3ème badge
- 12 mois =&gt; 4ème badge
- 24 mois =&gt; 5ème badge</t>
  </si>
  <si>
    <t>- 1er article partagé =&gt; Message de remerciement
- 5 articles partagés =&gt; 1er badge
- 10 articles partagés =&gt; 2ème badge
- 25 articles partagés =&gt; 3ème badge
- 50 articles partagés =&gt; 4ème badge
- 100 articles partagés =&gt; 5ème et dernier badge</t>
  </si>
  <si>
    <t>- 5 vidéos visionnées =&gt; 1er badge
- 10 vidéos visionnées =&gt; 2ème badge
- 20 vidéos visionnées =&gt; 3ème badge
- 35 vidéos visionnées =&gt; 4ème badge
- 50 vidéos visionnées =&gt; 5ème et dernier badge</t>
  </si>
  <si>
    <t>Passer X minutes sur le contenu de l'App
(si fonctionnalité réalisable, possible de décliner par thématique)</t>
  </si>
  <si>
    <t>Générer un lien d'invitation à rejoindre l'App (parrainage)</t>
  </si>
  <si>
    <t>Obtenir une bonne réponse lors des quizz uniques</t>
  </si>
  <si>
    <t>Participer à un questionnaire de connaissances</t>
  </si>
  <si>
    <t>Liker un contenu</t>
  </si>
  <si>
    <t>Partager du contenu (article/vidéo/infographie) de l'App sur les RS</t>
  </si>
  <si>
    <t>Partager un évènement listé sur l'App via les RS</t>
  </si>
  <si>
    <t>Les utilisateurs partent d'un niveau de point nul (=0) et essayent d'en gagner le plus possible en réalisant certaines activités afin de gagner des niveaux, des badges et, en accédant aux niveaux les plus élevés, avoir accès à de nouvelles fonctionnalités et activités, et pouvoir éventuellement tenter de gagner des récompenses.</t>
  </si>
  <si>
    <t>10 points bonus</t>
  </si>
  <si>
    <t>Quizz</t>
  </si>
  <si>
    <t>Répondre au(x) quizz préparés pour l'évènement</t>
  </si>
  <si>
    <t>20 points bonus</t>
  </si>
  <si>
    <t>Fonctionnalité permettant de liker chaque contenu mis en ligne</t>
  </si>
  <si>
    <t>Faisabilité à déterminer - cette action peut être supprimée si sa mise en place s'avère trop contraignante en temps ou en budget</t>
  </si>
  <si>
    <t>De préférence à la fois pour Android et pour Apple</t>
  </si>
  <si>
    <t>Possibilité de créer des quizz à une question et  à choix multiple, dont la bonne réponse est liée à un gain de points</t>
  </si>
  <si>
    <t xml:space="preserve">La difficulté serait de n'attribuer des points que si la réponse sélectionnée est la bonne. </t>
  </si>
  <si>
    <t>Possibilité de créer des quizz à plusieurs questions (par ex. 10) et  à choix multiple, dont chaque bonne réponse est liée à un gain de points</t>
  </si>
  <si>
    <t xml:space="preserve">Faisabilité technique à déterminer. Si cela s'avère trop coûteux en temps et budget, et que faire appel à des outils externes n'est pas envisageable, cette action peut être reconsidérée. </t>
  </si>
  <si>
    <t>Exemples: quel thème ou format l'utilisateur souhaiterait voir inclus dans un prochain évènement en personne ou webinaire)? Sur quel sujet aimerait-il plus de contenu sur l'Appli? Etc.</t>
  </si>
  <si>
    <t>TBD</t>
  </si>
  <si>
    <t>Possibilité de créer des quizz à une question et à choix multiple, avec une fonction permettant à l'utilisateur d'écrire en texte libre (e.g. pour un choix "Autres' à compléter)</t>
  </si>
  <si>
    <t>Mettre en place un système de points majoré pour certaines actions le temps d'une semaine (peut-être envisageable de le faire manuellement? à discuter)</t>
  </si>
  <si>
    <t xml:space="preserve">Exemples: lire tel nombre d'articles sur tel thème recommandé (choisi par l'équipe DEAR), se connecter tous les jours sur l'Appli, etc. </t>
  </si>
  <si>
    <t>Faisabilité technique à confirmer concernant la durée du QR code. A voir si d'autres options techniques pourraient être envisagées, éventuellement basées sur la géolocalisation, ou l'envoi d'un lien aux participants inscrits?</t>
  </si>
  <si>
    <t>Déblocage des points suite à la menée d'une série d'actions consécutives sur la semaine</t>
  </si>
  <si>
    <t>Fonctionnalités de partage établies pour Facebook, Twitter, and Instagram</t>
  </si>
  <si>
    <t>Fonctionnalités</t>
  </si>
  <si>
    <t>Avant la publication de la version finale de l'application, est-il envisageable de faire de multiples tests de différentes versions où certains fonctionnalités mineures seraient différentes ?
(Ex: 5 personnes testent une version A, 5 autres une versions B, 5 autres une version C)</t>
  </si>
  <si>
    <t>Partager 5 vidéos</t>
  </si>
  <si>
    <t>Partager 10 articles</t>
  </si>
  <si>
    <t>Partager 5 articles de X catégorie</t>
  </si>
  <si>
    <t>5 nouvel utilisateurs parrainés</t>
  </si>
  <si>
    <t>Tests</t>
  </si>
  <si>
    <t>Partager 10 contenus indiférencié de l'App</t>
  </si>
  <si>
    <t>Réalisation de tous les objectifs hebdomadaires</t>
  </si>
  <si>
    <t>1 point</t>
  </si>
  <si>
    <t>Partager un article sur un "sujet du moment"/"évènement du moment"</t>
  </si>
  <si>
    <t>Partager un article autre qu'en lien avec "sujet du moment"/"évènement du moment"</t>
  </si>
  <si>
    <t>Lire les contenus préparés spécifiquement pour le "sujet du moment"/"évènement du moment"</t>
  </si>
  <si>
    <t>Lire les contenus autre qu'en lien avec un "sujet du moment"/"évènement du moment"</t>
  </si>
  <si>
    <t>2 possibilités, à déterminer en fonction de la faisabilité et du budget:
1/ Version simple - Lors de son lancement, le système de points collectifs est représenté par une jauge vide que l'aggrégation des scores individuels remplira au fur et à mesure. Des points bonus pourraient éventuellement être gagnés lors d'évènements spécifiques liés à l'actualité du moment(Journée mondiale de quelque chose; COP; sommet, semaine nationale thématique, etc.), qui pourrait être appelé par exemple "sujet du moment"/"évènement du moment". Afin d'éviter un score collectif trop élevé, chaque action pourrait ne représenter qu'1 point. Ou alors, nous pourrions prendre en compte uniquement les points obtenus pour les défis hebdomadaires
2/ Version complexe - Lors de son lancement, l'Application est présentée avec un score collectif très élevé, censé représenter soit la hausse des températures qu'il faut stopper soit une empreinte carbone globale qu'il faut diminuer. En réalisant leurs défis individuels et/ou en participant à des actions ponctuelles, les utilisateurs uniront leurs forces pour réduire ce score collectif. 
Attention toutefois: si les défis/questionnais/autres actions ne sont pas réaliser, cela pourrait entrainer des malus qui feraient remonter le score collectif</t>
  </si>
  <si>
    <t>Lire un article ou une infographie, ou visionner une vidéo préparés spécifiquement ou directement en lien avec le "sujet du moment"/"évènement du moment"</t>
  </si>
  <si>
    <t>Possibilité de mettre en avant ou flagger un thème ou tag spécifique, et tous les articles liés</t>
  </si>
  <si>
    <t>Partager un article ou une infographie, ou visionner une vidéo préparés spécifiquement ou directement en lien avec le "sujet du moment"/"évènement du moment"</t>
  </si>
  <si>
    <t xml:space="preserve">Possibilité de développer par sous-catégories.
Exemple: pour la journée de l'Energie le 22/10, partager 5 articles sur le thème "énergie". </t>
  </si>
  <si>
    <t>Partager un nombre X article ou une infographie, ou visionner une vidéo préparés spécifiquement ou directement en lien avec le "sujet du moment"/"évènement du moment"</t>
  </si>
  <si>
    <t xml:space="preserve">Possibilité de développer par sous-catégories.
Exemple: pour la journée de l'Energie le 22/10, lire 5 articles sur le thème "énergie". </t>
  </si>
  <si>
    <t>Lire un nombre X d'articles ou infographies, ou visionner X vidéos préparés spécifiquement ou directement en lien avec le "sujet du moment"/"évènement du moment"</t>
  </si>
  <si>
    <r>
      <t>Moins de X partage comptabilisés sur une semaine (</t>
    </r>
    <r>
      <rPr>
        <i/>
        <sz val="11"/>
        <rFont val="Calibri"/>
        <family val="2"/>
        <scheme val="minor"/>
      </rPr>
      <t>présent tout le temps</t>
    </r>
    <r>
      <rPr>
        <sz val="11"/>
        <rFont val="Calibri"/>
        <family val="2"/>
        <scheme val="minor"/>
      </rPr>
      <t>)</t>
    </r>
  </si>
  <si>
    <t>Moins de X partage comptabilisés pendant le temps accordé au "sujet du moment"/"évènement du moment"</t>
  </si>
  <si>
    <t>Autre</t>
  </si>
  <si>
    <t>Evènement(s) réel(s) néfastes à l'environnement (marées noires, accidents industriels, etc) ou publication de rapports pessimistes ou négatifs, etc.</t>
  </si>
  <si>
    <t>X points retirés à la jauge collective (à déterminer à chaque fois par rapport au niveau de la jauge collective et de l'impact de l'évènement ?)</t>
  </si>
  <si>
    <t>Moins de X parrainage sur une période donnée (1 mois ? 3 mois ?)</t>
  </si>
  <si>
    <t>X points retirés à la jauge collective (à déterminer en fonction du système choisi)</t>
  </si>
  <si>
    <t>Il parait compliqué d'enlever des points en lien avec le contenu, mais à discuter</t>
  </si>
  <si>
    <t>Moins de X bonnes réponses aux tests de connaissance réguliers (quizz unitaires et de connaissance)</t>
  </si>
  <si>
    <r>
      <t xml:space="preserve">10 points </t>
    </r>
    <r>
      <rPr>
        <u/>
        <sz val="11"/>
        <rFont val="Calibri"/>
        <family val="2"/>
        <scheme val="minor"/>
      </rPr>
      <t>par</t>
    </r>
    <r>
      <rPr>
        <sz val="11"/>
        <rFont val="Calibri"/>
        <family val="2"/>
        <scheme val="minor"/>
      </rPr>
      <t xml:space="preserve"> RS
=&gt; si partage sur FB, Insta et twitter, total de 30 points</t>
    </r>
  </si>
  <si>
    <r>
      <t xml:space="preserve">15 points </t>
    </r>
    <r>
      <rPr>
        <u/>
        <sz val="11"/>
        <rFont val="Calibri"/>
        <family val="2"/>
        <scheme val="minor"/>
      </rPr>
      <t>par</t>
    </r>
    <r>
      <rPr>
        <sz val="11"/>
        <rFont val="Calibri"/>
        <family val="2"/>
        <scheme val="minor"/>
      </rPr>
      <t xml:space="preserve"> RS
=&gt; si partage sur FB, Insta et twitter, total de 30 points</t>
    </r>
  </si>
  <si>
    <r>
      <t xml:space="preserve">Objectifs hebdomadaires
</t>
    </r>
    <r>
      <rPr>
        <sz val="11"/>
        <rFont val="Calibri"/>
        <family val="2"/>
        <scheme val="minor"/>
      </rPr>
      <t>(Exemples)</t>
    </r>
  </si>
  <si>
    <r>
      <t xml:space="preserve">Actions ponctuelles </t>
    </r>
    <r>
      <rPr>
        <sz val="11"/>
        <rFont val="Calibri"/>
        <family val="2"/>
        <scheme val="minor"/>
      </rPr>
      <t>(notamment en lien avec des évènements spécifiques de l'actualité du moment (Journée mondiale de quelque chose; COP; sommet mondial, semaine nationale thématique, etc.), qui pourrait être appelé par exemple "sujet du moment"/"évènement du moment")</t>
    </r>
  </si>
  <si>
    <r>
      <t xml:space="preserve">Points négatifs
</t>
    </r>
    <r>
      <rPr>
        <i/>
        <sz val="11"/>
        <rFont val="Calibri"/>
        <family val="2"/>
        <scheme val="minor"/>
      </rPr>
      <t>Uniquement des idées/propositions à confronter aux possibilités techniques</t>
    </r>
  </si>
  <si>
    <t>Degrés de connaissance</t>
  </si>
  <si>
    <t>Fonctionnalités et récompenses</t>
  </si>
  <si>
    <t>- Fonctionnalités de Degré 1
- Accès à la partie de l'App sur le projet 1P4A; par ex. évènements 1P4A, documents directement liés (e.g. brochure de présentation, compte-rendu des évènements, rapport de sondage…), et les actions de jeunes soutenues par ACTED (tbc - peut-être plutôt pour la phase suivante?) 
- Accès aux quizz uniques 
- Accès au système de parrainage
- Accès aux objectifs hebdomadaires
- Accès au système de points collectif (mais teasé dès le lancement de l'App)
- Accéder à du contenu sur les thèmes suivants: 2. Le CC dans mon quotidien: Transport / 3. Le CC en perspective: Enjeux économiques &amp; sociaux, Gestion des ressources, Cadre politique (global, français et européen) / 4. Et maintenant on fait quoi?: Initiatives menées par des organisations partenaires</t>
  </si>
  <si>
    <r>
      <t xml:space="preserve">- Possibilité/invitation à participer aux Youth Sounding Boards
- Invitation à des évènements gratuits du projet
- Pouvoir discuter avec un intervenant d'un évènement ou un influenceur
- Pouvoir promouvoir son initiative ou son asso
- </t>
    </r>
    <r>
      <rPr>
        <i/>
        <sz val="11"/>
        <rFont val="Calibri"/>
        <family val="2"/>
        <scheme val="minor"/>
      </rPr>
      <t>D'autres seront rajoutées en fonction de l'avancement et au cours du projet</t>
    </r>
  </si>
  <si>
    <t>Degré de connaissance "Initié" (D2)</t>
  </si>
  <si>
    <t>Degré de connaissance "Novice" (i.e. Degré 1 - D1)</t>
  </si>
  <si>
    <t>Degré de connaissance "Confirmé" (D3)</t>
  </si>
  <si>
    <t>Degré de connaissance "Activiste" (D4)</t>
  </si>
  <si>
    <t>Champion du Climat (D5)</t>
  </si>
  <si>
    <t>- Fonctionnalités de D1 à D4</t>
  </si>
  <si>
    <t>- Possibilité de participer au(x) tirage(s) au sort pour gagner un des lots payants (à déterminer)
- Dernier badge « Champion du climat »</t>
  </si>
  <si>
    <t>Atteinte du dernier degré</t>
  </si>
  <si>
    <t>Un badge par passage de degré de connaissance</t>
  </si>
  <si>
    <t>- Validation du Degré 1
- Validation du Degré 2
- Validation du Degré 3
- Validation du Degré 4</t>
  </si>
  <si>
    <t>- Atteinte du dernier Degré, 5, Champion du Climat</t>
  </si>
  <si>
    <t>Badge « Team spirit »</t>
  </si>
  <si>
    <t>Répondre à un sondage général pour donner un avis permettant d'orienter certaines activités du projet</t>
  </si>
  <si>
    <t>Par exemple, partager 5 articles en une semaine sur l'impact du CC dans les pays du Sud pour atteindre l'objectif hebdomadaire.</t>
  </si>
  <si>
    <t>Tests (plutôt ponctuels et liés à certains degrés)</t>
  </si>
  <si>
    <t>Répondre à une sollicitation pour un sondage ou un question à titre informatif pour ACTED ou un partenaire - mais sur des points spécifiques du projet 1P4A</t>
  </si>
  <si>
    <t>Sondage/collecte d'infos générales</t>
  </si>
  <si>
    <t>Sondage/collecte d'infos précises sur le projet 1P4A</t>
  </si>
  <si>
    <t xml:space="preserve">Serait réservé aux utilisateurs des degrés les plus avancés, et en lien avec la contribution au Youth Sounding Board. Faisabilité technique à déterminer, l'idée étant de n'avoir qu'un simple questionnaire servant à récolter des informations précises (type sondage). Un lien avec un logiciel comme GoogleForms ou SurveyMonkey est-il possible ? </t>
  </si>
  <si>
    <t>- Fonctionnalités de D1 &amp; D2
- Accès aux quizz de connaissances et sondages de récolte d'informations générales pour ACTED ou un partenaire
- Accès aux statistiques des "préférences" des utilisateurs de  l'App (ex: la catégorie la plus partagée, le format préféré, etc.)</t>
  </si>
  <si>
    <t>Exemples: répondre correctement à 3 quizz proposés au cours de la semaine (sachant que les objectifs pourraient varier d'une semaine à l'autre si ça paraît faisable techniquement, à discuter)</t>
  </si>
  <si>
    <t>Le nombre de parrainages réussis (i.e. de nouveaux inscrits via un parrainage) atteint un certain pallier, à définir</t>
  </si>
  <si>
    <t>Faisabilité technique et pratique à déterminer: comment décider de la sélection de ces évènements (sur quels critères, etc.), et comment retirer des points au score collectif, par exemple manuellement</t>
  </si>
  <si>
    <t xml:space="preserve">- Accéder à du contenu stocké sur l'Application via un site tiers, dans les formats suivants: vidéos, infographies, photos, articles
- Accéder à du contenu sur les thèmes suivants: 1. Qu'est-ce que le CC: Définition du CC, Causes, Conséquences, Acteurs-clés / 3. Le CC en perspective: Le CC dans les pays du Sud / 2. Le CC dans mon quotidien: alimentation, consommation et énergie / 4. Et maintenant on fait quoi? Exemples d'initiatives menées dans des projets d'ACTED, Gestes du quotidien 
- Sélectionner des thèmes de prédilection
- Avoir accès à ces contenus sur son 'mur'/fil d'actualité
- Pouvoir liker les contenus
- Avoir accès à son compte personnel, avec son score et ses badges
- Pouvoir chercher des termes dans un moteur de recherche
- Accéder à du contenu dans les formats spécifiques (évènements / BD / Toolkits, Manuels, Outils)
- Accéder au contenu 1P4A dont: les évènements organisés par ACTED et Convergences, les documents directement liés au projet (e.g. brochure de présentation, compte-rendu des évènements, rapport de sondage…), et les actions de jeunes soutenues par ACTED 
</t>
  </si>
  <si>
    <r>
      <t xml:space="preserve">Temps passé sur l'App
</t>
    </r>
    <r>
      <rPr>
        <i/>
        <sz val="11"/>
        <rFont val="Calibri"/>
        <family val="2"/>
        <scheme val="minor"/>
      </rPr>
      <t>(à adapter en fonction des possibilités technique de suivi</t>
    </r>
    <r>
      <rPr>
        <sz val="11"/>
        <rFont val="Calibri"/>
        <family val="2"/>
        <scheme val="minor"/>
      </rPr>
      <t>)</t>
    </r>
  </si>
  <si>
    <t>Commentaires/réponses équipe IT d'ACTED</t>
  </si>
  <si>
    <r>
      <t xml:space="preserve">- Accès aux sondages de récolte d'information sur les activités du projet 1P4A 
</t>
    </r>
    <r>
      <rPr>
        <i/>
        <sz val="11"/>
        <rFont val="Calibri"/>
        <family val="2"/>
        <scheme val="minor"/>
      </rPr>
      <t>(à voir en fonction des possibilités techniques</t>
    </r>
    <r>
      <rPr>
        <sz val="11"/>
        <rFont val="Calibri"/>
        <family val="2"/>
        <scheme val="minor"/>
      </rPr>
      <t>)
- Fonctionnalité de commentaires des contenus?
(</t>
    </r>
    <r>
      <rPr>
        <i/>
        <sz val="11"/>
        <rFont val="Calibri"/>
        <family val="2"/>
        <scheme val="minor"/>
      </rPr>
      <t>à voir en fonction des possibilités techniques :
&gt; mise en place dès le lancement mais non-activée pour évaluer les possibilités et éventuels risques
&gt; possibilité de désactiver totalement tous les commentaires si trop de retours négatifs)</t>
    </r>
  </si>
  <si>
    <t>Pourrait être un frein; sinon il faut un déclaratif de compliance RGPD</t>
  </si>
  <si>
    <t>Est-il possible d'avoir une interface d'ajout de badges manuellement?</t>
  </si>
  <si>
    <t>Est-il possible d'afficher dès le lancement des catégories, sections, sous-thèmes, etc. sans contenu, présentant une simple page avec un message plutôt "humoristique" (type page Error 404) expliquant que ce contenu sera publié plus tard ?</t>
  </si>
  <si>
    <t>Système de scores, badges et niveaux envisagé</t>
  </si>
  <si>
    <t>Annexe 2 - Demande de devis pour l'Application du projet 1Planet4all</t>
  </si>
  <si>
    <t>Ce projet est co-financé par l'Union Européenne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</si>
</sst>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name val="Calibri"/>
      <family val="2"/>
      <scheme val="minor"/>
    </font>
    <font>
      <i/>
      <sz val="11"/>
      <name val="Calibri"/>
      <family val="2"/>
      <scheme val="minor"/>
    </font>
    <font>
      <b/>
      <sz val="11"/>
      <name val="Calibri"/>
      <family val="2"/>
      <scheme val="minor"/>
    </font>
    <font>
      <u/>
      <sz val="11"/>
      <name val="Calibri"/>
      <family val="2"/>
      <scheme val="minor"/>
    </font>
    <font>
      <b/>
      <sz val="12"/>
      <name val="Calibri"/>
      <family val="2"/>
      <scheme val="minor"/>
    </font>
    <font>
      <b/>
      <sz val="11"/>
      <color theme="1"/>
      <name val="Calibri"/>
      <family val="2"/>
      <scheme val="minor"/>
    </font>
    <font>
      <b/>
      <u/>
      <sz val="11"/>
      <color theme="1"/>
      <name val="Calibri"/>
      <family val="2"/>
      <scheme val="minor"/>
    </font>
    <font>
      <i/>
      <sz val="9"/>
      <color theme="1"/>
      <name val="Arial Narrow"/>
      <family val="2"/>
    </font>
  </fonts>
  <fills count="10">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79">
    <xf numFmtId="0" fontId="0" fillId="0" borderId="0" xfId="0"/>
    <xf numFmtId="0" fontId="0" fillId="0" borderId="0" xfId="0" applyAlignment="1">
      <alignment wrapText="1"/>
    </xf>
    <xf numFmtId="0" fontId="0" fillId="0" borderId="34" xfId="0" applyBorder="1"/>
    <xf numFmtId="0" fontId="0" fillId="0" borderId="36" xfId="0" applyBorder="1"/>
    <xf numFmtId="0" fontId="0" fillId="0" borderId="37" xfId="0" applyBorder="1"/>
    <xf numFmtId="0" fontId="0" fillId="0" borderId="2" xfId="0" applyBorder="1"/>
    <xf numFmtId="0" fontId="0" fillId="0" borderId="38" xfId="0" applyBorder="1" applyAlignment="1">
      <alignment wrapText="1"/>
    </xf>
    <xf numFmtId="0" fontId="0" fillId="0" borderId="31" xfId="0" applyBorder="1" applyAlignment="1">
      <alignment wrapText="1"/>
    </xf>
    <xf numFmtId="0" fontId="0" fillId="0" borderId="7"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 fillId="0" borderId="12"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1" xfId="0" applyFont="1" applyBorder="1" applyAlignment="1">
      <alignment vertical="center" wrapText="1"/>
    </xf>
    <xf numFmtId="0" fontId="1" fillId="0" borderId="13"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14" xfId="0" applyFont="1" applyBorder="1" applyAlignment="1">
      <alignment vertical="center" wrapText="1"/>
    </xf>
    <xf numFmtId="0" fontId="1" fillId="4" borderId="47"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left" vertical="center" wrapText="1"/>
    </xf>
    <xf numFmtId="0" fontId="1" fillId="0" borderId="1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left" vertical="center" wrapText="1"/>
    </xf>
    <xf numFmtId="0" fontId="1" fillId="4" borderId="40"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center" vertical="center"/>
    </xf>
    <xf numFmtId="0" fontId="3" fillId="4" borderId="7"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left" vertical="center" wrapText="1"/>
    </xf>
    <xf numFmtId="0" fontId="1" fillId="0" borderId="24" xfId="0" applyFont="1" applyFill="1" applyBorder="1" applyAlignment="1">
      <alignment horizontal="center" vertical="center" wrapText="1"/>
    </xf>
    <xf numFmtId="0" fontId="1" fillId="8" borderId="2" xfId="0" applyFont="1" applyFill="1" applyBorder="1" applyAlignment="1">
      <alignment horizontal="center" vertical="center"/>
    </xf>
    <xf numFmtId="0" fontId="1" fillId="0" borderId="52" xfId="0" applyFont="1" applyBorder="1" applyAlignment="1">
      <alignment horizontal="center" vertical="center" wrapText="1"/>
    </xf>
    <xf numFmtId="0" fontId="1" fillId="0" borderId="53" xfId="0" applyFont="1" applyBorder="1" applyAlignment="1">
      <alignment horizontal="left" vertical="center" wrapText="1"/>
    </xf>
    <xf numFmtId="0" fontId="1" fillId="0" borderId="16"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3" xfId="0" applyFont="1" applyBorder="1" applyAlignment="1">
      <alignment horizontal="center" vertical="center"/>
    </xf>
    <xf numFmtId="0" fontId="1" fillId="0" borderId="55" xfId="0" applyFont="1" applyBorder="1" applyAlignment="1">
      <alignment horizontal="left" vertical="center" wrapText="1"/>
    </xf>
    <xf numFmtId="0" fontId="1" fillId="0" borderId="16" xfId="0" applyFont="1" applyBorder="1" applyAlignment="1">
      <alignment horizontal="left" vertical="center" wrapText="1"/>
    </xf>
    <xf numFmtId="0" fontId="1" fillId="0" borderId="27"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0" borderId="0" xfId="0" applyFont="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0" xfId="0" quotePrefix="1" applyFont="1" applyFill="1" applyBorder="1" applyAlignment="1">
      <alignment horizontal="left" vertical="center" wrapText="1"/>
    </xf>
    <xf numFmtId="0" fontId="1" fillId="0" borderId="4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1" xfId="0" quotePrefix="1"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3" xfId="0" quotePrefix="1" applyFont="1" applyBorder="1" applyAlignment="1">
      <alignment horizontal="left" vertical="center" wrapText="1"/>
    </xf>
    <xf numFmtId="0" fontId="1" fillId="0" borderId="3" xfId="0" applyFont="1" applyBorder="1" applyAlignment="1">
      <alignment horizontal="center" vertical="center" wrapText="1"/>
    </xf>
    <xf numFmtId="0" fontId="1" fillId="0" borderId="42" xfId="0" quotePrefix="1" applyFont="1" applyBorder="1" applyAlignment="1">
      <alignment horizontal="left" vertical="center" wrapText="1"/>
    </xf>
    <xf numFmtId="0" fontId="1" fillId="0" borderId="4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7" xfId="0" quotePrefix="1" applyFont="1" applyBorder="1" applyAlignment="1">
      <alignment horizontal="left" vertical="center" wrapText="1"/>
    </xf>
    <xf numFmtId="0" fontId="1" fillId="0" borderId="43" xfId="0" applyFont="1" applyBorder="1" applyAlignment="1">
      <alignment horizontal="center" vertical="center" wrapText="1"/>
    </xf>
    <xf numFmtId="0" fontId="1" fillId="0" borderId="43" xfId="0" quotePrefix="1" applyFont="1" applyBorder="1" applyAlignment="1">
      <alignment horizontal="left" vertical="center" wrapText="1"/>
    </xf>
    <xf numFmtId="0" fontId="1" fillId="0" borderId="5" xfId="0" quotePrefix="1" applyFont="1" applyBorder="1" applyAlignment="1">
      <alignment horizontal="left" vertical="center" wrapText="1"/>
    </xf>
    <xf numFmtId="0" fontId="1" fillId="0" borderId="5" xfId="0" applyFont="1" applyBorder="1" applyAlignment="1">
      <alignment horizontal="center" vertical="center" wrapText="1"/>
    </xf>
    <xf numFmtId="0" fontId="1" fillId="0" borderId="40" xfId="0" quotePrefix="1" applyFont="1" applyBorder="1" applyAlignment="1">
      <alignment horizontal="left" vertical="center" wrapText="1"/>
    </xf>
    <xf numFmtId="0" fontId="1" fillId="0" borderId="43" xfId="0" applyFont="1" applyBorder="1" applyAlignment="1">
      <alignment horizontal="left" vertical="center" wrapText="1"/>
    </xf>
    <xf numFmtId="0" fontId="1" fillId="0" borderId="2" xfId="0" applyFont="1" applyBorder="1" applyAlignment="1">
      <alignment horizontal="center" vertical="center"/>
    </xf>
    <xf numFmtId="0" fontId="1" fillId="0" borderId="0" xfId="0" applyFont="1" applyAlignment="1">
      <alignment wrapText="1"/>
    </xf>
    <xf numFmtId="0" fontId="1" fillId="8"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2"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8" xfId="0" applyFont="1" applyFill="1" applyBorder="1"/>
    <xf numFmtId="0" fontId="1" fillId="2" borderId="27" xfId="0" applyFont="1" applyFill="1" applyBorder="1"/>
    <xf numFmtId="0" fontId="1" fillId="2" borderId="30" xfId="0" applyFont="1" applyFill="1" applyBorder="1"/>
    <xf numFmtId="0" fontId="1" fillId="2" borderId="31" xfId="0" applyFont="1" applyFill="1" applyBorder="1"/>
    <xf numFmtId="0" fontId="1" fillId="2" borderId="48" xfId="0" applyFont="1" applyFill="1" applyBorder="1" applyAlignment="1">
      <alignment horizontal="center" vertical="center"/>
    </xf>
    <xf numFmtId="0" fontId="1" fillId="0" borderId="0"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xf numFmtId="0" fontId="1" fillId="0" borderId="38" xfId="0" applyFont="1" applyBorder="1" applyAlignment="1">
      <alignment horizontal="center" vertical="center"/>
    </xf>
    <xf numFmtId="0" fontId="1" fillId="0" borderId="7" xfId="0" applyFont="1" applyBorder="1"/>
    <xf numFmtId="0" fontId="1" fillId="0" borderId="33" xfId="0" applyFont="1" applyBorder="1"/>
    <xf numFmtId="0" fontId="1" fillId="0" borderId="0" xfId="0" applyFont="1" applyBorder="1"/>
    <xf numFmtId="0" fontId="1" fillId="0" borderId="38" xfId="0" applyFont="1" applyBorder="1"/>
    <xf numFmtId="0" fontId="1" fillId="2" borderId="49" xfId="0" applyFont="1" applyFill="1" applyBorder="1" applyAlignment="1">
      <alignment horizontal="center" vertical="center"/>
    </xf>
    <xf numFmtId="0" fontId="1" fillId="0" borderId="45" xfId="0" applyFont="1" applyBorder="1" applyAlignment="1">
      <alignment horizontal="center" vertical="center"/>
    </xf>
    <xf numFmtId="1" fontId="1" fillId="0" borderId="0" xfId="0" applyNumberFormat="1" applyFont="1" applyBorder="1" applyAlignment="1">
      <alignment horizontal="center" vertical="center"/>
    </xf>
    <xf numFmtId="0" fontId="1" fillId="0" borderId="45" xfId="0" applyFont="1" applyBorder="1"/>
    <xf numFmtId="1" fontId="1" fillId="0" borderId="33" xfId="0" applyNumberFormat="1" applyFont="1" applyBorder="1" applyAlignment="1">
      <alignment horizontal="center" vertical="center"/>
    </xf>
    <xf numFmtId="0" fontId="1" fillId="0" borderId="7" xfId="0" applyFont="1" applyBorder="1" applyAlignment="1">
      <alignment horizontal="center" vertical="center"/>
    </xf>
    <xf numFmtId="1" fontId="1" fillId="0" borderId="7" xfId="0" applyNumberFormat="1" applyFont="1" applyBorder="1" applyAlignment="1">
      <alignment horizontal="center" vertical="center"/>
    </xf>
    <xf numFmtId="1" fontId="1" fillId="0" borderId="38" xfId="0" applyNumberFormat="1" applyFont="1" applyBorder="1" applyAlignment="1">
      <alignment horizontal="center" vertical="center"/>
    </xf>
    <xf numFmtId="0" fontId="1" fillId="2" borderId="51" xfId="0" applyFont="1" applyFill="1" applyBorder="1" applyAlignment="1">
      <alignment horizontal="center" vertical="center"/>
    </xf>
    <xf numFmtId="0" fontId="1" fillId="2" borderId="50" xfId="0" applyFont="1" applyFill="1" applyBorder="1" applyAlignment="1">
      <alignment horizontal="center" vertical="center"/>
    </xf>
    <xf numFmtId="1" fontId="1" fillId="0" borderId="30" xfId="0" applyNumberFormat="1" applyFont="1" applyBorder="1" applyAlignment="1">
      <alignment horizontal="center" vertical="center"/>
    </xf>
    <xf numFmtId="0" fontId="1" fillId="0" borderId="46" xfId="0" applyFont="1" applyBorder="1"/>
    <xf numFmtId="0" fontId="1" fillId="0" borderId="30" xfId="0" applyFont="1" applyBorder="1" applyAlignment="1">
      <alignment horizontal="center" vertical="center"/>
    </xf>
    <xf numFmtId="1" fontId="1" fillId="0" borderId="27" xfId="0" applyNumberFormat="1" applyFont="1" applyBorder="1" applyAlignment="1">
      <alignment horizontal="center" vertical="center"/>
    </xf>
    <xf numFmtId="0" fontId="1" fillId="0" borderId="46" xfId="0" applyFont="1" applyBorder="1" applyAlignment="1">
      <alignment horizontal="center" vertical="center"/>
    </xf>
    <xf numFmtId="1" fontId="1" fillId="0" borderId="31" xfId="0" applyNumberFormat="1" applyFont="1" applyBorder="1" applyAlignment="1">
      <alignment horizontal="center" vertical="center"/>
    </xf>
    <xf numFmtId="0" fontId="1" fillId="8" borderId="34" xfId="0" quotePrefix="1" applyFont="1" applyFill="1" applyBorder="1" applyAlignment="1">
      <alignment horizontal="center" vertical="center" wrapText="1"/>
    </xf>
    <xf numFmtId="0" fontId="1" fillId="8" borderId="2" xfId="0" quotePrefix="1" applyFont="1" applyFill="1" applyBorder="1" applyAlignment="1">
      <alignment horizontal="center" vertical="center" wrapText="1"/>
    </xf>
    <xf numFmtId="1" fontId="1" fillId="0" borderId="8" xfId="0" applyNumberFormat="1" applyFont="1" applyBorder="1" applyAlignment="1">
      <alignment horizontal="center" vertical="center"/>
    </xf>
    <xf numFmtId="1" fontId="1" fillId="0" borderId="20" xfId="0" applyNumberFormat="1" applyFont="1" applyBorder="1" applyAlignment="1">
      <alignment horizontal="center" vertical="center"/>
    </xf>
    <xf numFmtId="0" fontId="1" fillId="0" borderId="21" xfId="0" applyFont="1" applyBorder="1" applyAlignment="1">
      <alignment horizontal="center" vertical="center"/>
    </xf>
    <xf numFmtId="1" fontId="1" fillId="0" borderId="21" xfId="0" applyNumberFormat="1" applyFont="1" applyBorder="1" applyAlignment="1">
      <alignment horizontal="center" vertical="center"/>
    </xf>
    <xf numFmtId="0" fontId="1" fillId="0" borderId="22" xfId="0" applyFont="1" applyBorder="1" applyAlignment="1">
      <alignment horizontal="center"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1" fontId="1" fillId="0" borderId="0" xfId="0" applyNumberFormat="1" applyFont="1" applyFill="1" applyBorder="1" applyAlignment="1">
      <alignment horizontal="center" vertical="center"/>
    </xf>
    <xf numFmtId="0" fontId="3" fillId="3" borderId="21"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xf>
    <xf numFmtId="0" fontId="1" fillId="0" borderId="0" xfId="0" quotePrefix="1" applyFont="1"/>
    <xf numFmtId="0" fontId="7" fillId="0" borderId="0" xfId="0" applyFont="1"/>
    <xf numFmtId="0" fontId="6" fillId="0" borderId="0" xfId="0" applyFont="1"/>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34"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6"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35" xfId="0" applyFont="1" applyFill="1" applyBorder="1" applyAlignment="1">
      <alignment horizontal="center" vertical="center"/>
    </xf>
    <xf numFmtId="0" fontId="1" fillId="7" borderId="35" xfId="0" applyFont="1" applyFill="1" applyBorder="1" applyAlignment="1">
      <alignment horizontal="left" vertical="center" wrapText="1"/>
    </xf>
    <xf numFmtId="0" fontId="1" fillId="7" borderId="36" xfId="0" applyFont="1" applyFill="1" applyBorder="1" applyAlignment="1">
      <alignment horizontal="left" vertical="center" wrapText="1"/>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2"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5" fillId="6" borderId="34"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quotePrefix="1" applyFont="1" applyFill="1" applyBorder="1" applyAlignment="1">
      <alignment horizontal="center" vertical="center" wrapText="1"/>
    </xf>
    <xf numFmtId="0" fontId="1" fillId="8" borderId="6" xfId="0" quotePrefix="1" applyFont="1" applyFill="1" applyBorder="1" applyAlignment="1">
      <alignment horizontal="center" vertical="top" wrapText="1"/>
    </xf>
    <xf numFmtId="0" fontId="1" fillId="8" borderId="7" xfId="0" applyFont="1" applyFill="1" applyBorder="1" applyAlignment="1">
      <alignment horizontal="center" vertical="top" wrapText="1"/>
    </xf>
    <xf numFmtId="0" fontId="1" fillId="8" borderId="8" xfId="0" applyFont="1" applyFill="1" applyBorder="1" applyAlignment="1">
      <alignment horizontal="center" vertical="top" wrapText="1"/>
    </xf>
    <xf numFmtId="0" fontId="1" fillId="8" borderId="6" xfId="0" quotePrefix="1"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3" fillId="7" borderId="36" xfId="0" applyFont="1" applyFill="1" applyBorder="1" applyAlignment="1">
      <alignment horizontal="center" vertical="center"/>
    </xf>
    <xf numFmtId="0" fontId="8" fillId="0" borderId="0" xfId="0" applyFont="1"/>
  </cellXfs>
  <cellStyles count="1">
    <cellStyle name="Normal" xfId="0" builtinId="0"/>
  </cellStyles>
  <dxfs count="5">
    <dxf>
      <border diagonalUp="0" diagonalDown="0">
        <left style="thin">
          <color indexed="64"/>
        </left>
        <right style="medium">
          <color indexed="64"/>
        </right>
        <top/>
        <bottom/>
        <vertical style="thin">
          <color indexed="64"/>
        </vertical>
        <horizontal/>
      </border>
    </dxf>
    <dxf>
      <alignment horizontal="general" vertical="center" textRotation="0" wrapText="1" indent="0" justifyLastLine="0" shrinkToFit="0" readingOrder="0"/>
      <border diagonalUp="0" diagonalDown="0" outline="0">
        <left style="medium">
          <color indexed="64"/>
        </left>
        <right style="medium">
          <color indexed="64"/>
        </right>
        <top/>
        <bottom/>
      </border>
    </dxf>
    <dxf>
      <alignment horizontal="general" vertical="center" textRotation="0" wrapText="1" indent="0" justifyLastLine="0" shrinkToFit="0" readingOrder="0"/>
      <border diagonalUp="0" diagonalDown="0" outline="0">
        <left style="medium">
          <color indexed="64"/>
        </left>
        <right style="medium">
          <color indexed="64"/>
        </right>
        <top/>
        <bottom/>
      </border>
    </dxf>
    <dxf>
      <border>
        <bottom style="medium">
          <color indexed="64"/>
        </bottom>
      </border>
    </dxf>
    <dxf>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496456</xdr:colOff>
      <xdr:row>6</xdr:row>
      <xdr:rowOff>138546</xdr:rowOff>
    </xdr:from>
    <xdr:to>
      <xdr:col>8</xdr:col>
      <xdr:colOff>219364</xdr:colOff>
      <xdr:row>10</xdr:row>
      <xdr:rowOff>23090</xdr:rowOff>
    </xdr:to>
    <xdr:sp macro="" textlink="">
      <xdr:nvSpPr>
        <xdr:cNvPr id="20" name="Rectangle à coins arrondis 19"/>
        <xdr:cNvSpPr/>
      </xdr:nvSpPr>
      <xdr:spPr>
        <a:xfrm>
          <a:off x="5068456" y="1246910"/>
          <a:ext cx="1246908" cy="623453"/>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endParaRPr lang="fr-FR" sz="1100"/>
        </a:p>
        <a:p>
          <a:pPr algn="ctr"/>
          <a:r>
            <a:rPr lang="fr-FR" sz="1100"/>
            <a:t>Gain de points</a:t>
          </a:r>
        </a:p>
      </xdr:txBody>
    </xdr:sp>
    <xdr:clientData/>
  </xdr:twoCellAnchor>
  <xdr:twoCellAnchor>
    <xdr:from>
      <xdr:col>0</xdr:col>
      <xdr:colOff>237259</xdr:colOff>
      <xdr:row>8</xdr:row>
      <xdr:rowOff>182418</xdr:rowOff>
    </xdr:from>
    <xdr:to>
      <xdr:col>3</xdr:col>
      <xdr:colOff>237259</xdr:colOff>
      <xdr:row>15</xdr:row>
      <xdr:rowOff>17318</xdr:rowOff>
    </xdr:to>
    <xdr:sp macro="" textlink="">
      <xdr:nvSpPr>
        <xdr:cNvPr id="2" name="Rectangle à coins arrondis 1"/>
        <xdr:cNvSpPr/>
      </xdr:nvSpPr>
      <xdr:spPr>
        <a:xfrm>
          <a:off x="237259" y="1660236"/>
          <a:ext cx="2286000" cy="11279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1100"/>
            <a:t>Actions</a:t>
          </a:r>
          <a:r>
            <a:rPr lang="fr-FR" sz="1100" baseline="0"/>
            <a:t> quotidiennes et ponctuelles de l'utilisateur, objectifs hebdomadaires &amp; participation à des activités/évènements occasionnels</a:t>
          </a:r>
          <a:endParaRPr lang="fr-FR" sz="1100"/>
        </a:p>
      </xdr:txBody>
    </xdr:sp>
    <xdr:clientData/>
  </xdr:twoCellAnchor>
  <xdr:twoCellAnchor>
    <xdr:from>
      <xdr:col>11</xdr:col>
      <xdr:colOff>490681</xdr:colOff>
      <xdr:row>9</xdr:row>
      <xdr:rowOff>178955</xdr:rowOff>
    </xdr:from>
    <xdr:to>
      <xdr:col>13</xdr:col>
      <xdr:colOff>531089</xdr:colOff>
      <xdr:row>14</xdr:row>
      <xdr:rowOff>34637</xdr:rowOff>
    </xdr:to>
    <xdr:sp macro="" textlink="">
      <xdr:nvSpPr>
        <xdr:cNvPr id="23" name="Rectangle à coins arrondis 22"/>
        <xdr:cNvSpPr/>
      </xdr:nvSpPr>
      <xdr:spPr>
        <a:xfrm>
          <a:off x="8872681" y="1841500"/>
          <a:ext cx="1564408" cy="779319"/>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ctr"/>
          <a:r>
            <a:rPr lang="fr-FR" sz="1100"/>
            <a:t>Gain de niveaux</a:t>
          </a:r>
        </a:p>
        <a:p>
          <a:pPr algn="ctr"/>
          <a:r>
            <a:rPr lang="fr-FR" sz="1100"/>
            <a:t>(40</a:t>
          </a:r>
          <a:r>
            <a:rPr lang="fr-FR" sz="1100" baseline="0"/>
            <a:t> niveaux en tout)</a:t>
          </a:r>
          <a:endParaRPr lang="fr-FR" sz="1100"/>
        </a:p>
      </xdr:txBody>
    </xdr:sp>
    <xdr:clientData/>
  </xdr:twoCellAnchor>
  <xdr:twoCellAnchor>
    <xdr:from>
      <xdr:col>3</xdr:col>
      <xdr:colOff>273449</xdr:colOff>
      <xdr:row>8</xdr:row>
      <xdr:rowOff>26723</xdr:rowOff>
    </xdr:from>
    <xdr:to>
      <xdr:col>6</xdr:col>
      <xdr:colOff>570833</xdr:colOff>
      <xdr:row>11</xdr:row>
      <xdr:rowOff>41664</xdr:rowOff>
    </xdr:to>
    <xdr:sp macro="" textlink="">
      <xdr:nvSpPr>
        <xdr:cNvPr id="19" name="Flèche droite 18"/>
        <xdr:cNvSpPr/>
      </xdr:nvSpPr>
      <xdr:spPr>
        <a:xfrm rot="21211711">
          <a:off x="2559449" y="1504541"/>
          <a:ext cx="2583384" cy="569123"/>
        </a:xfrm>
        <a:prstGeom prs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A chaque actions ou objectifs réalisés</a:t>
          </a:r>
        </a:p>
      </xdr:txBody>
    </xdr:sp>
    <xdr:clientData/>
  </xdr:twoCellAnchor>
  <xdr:twoCellAnchor>
    <xdr:from>
      <xdr:col>8</xdr:col>
      <xdr:colOff>151214</xdr:colOff>
      <xdr:row>8</xdr:row>
      <xdr:rowOff>9813</xdr:rowOff>
    </xdr:from>
    <xdr:to>
      <xdr:col>11</xdr:col>
      <xdr:colOff>516750</xdr:colOff>
      <xdr:row>11</xdr:row>
      <xdr:rowOff>84106</xdr:rowOff>
    </xdr:to>
    <xdr:sp macro="" textlink="">
      <xdr:nvSpPr>
        <xdr:cNvPr id="22" name="Flèche droite 21"/>
        <xdr:cNvSpPr/>
      </xdr:nvSpPr>
      <xdr:spPr>
        <a:xfrm rot="481046">
          <a:off x="6247214" y="1487631"/>
          <a:ext cx="2651536" cy="628475"/>
        </a:xfrm>
        <a:prstGeom prs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fr-FR" sz="1100">
              <a:solidFill>
                <a:sysClr val="windowText" lastClr="000000"/>
              </a:solidFill>
            </a:rPr>
            <a:t>A</a:t>
          </a:r>
          <a:r>
            <a:rPr lang="fr-FR" sz="1100" baseline="0">
              <a:solidFill>
                <a:sysClr val="windowText" lastClr="000000"/>
              </a:solidFill>
            </a:rPr>
            <a:t> différents paliers de points prédéfinis</a:t>
          </a:r>
          <a:endParaRPr lang="fr-FR" sz="1100">
            <a:solidFill>
              <a:sysClr val="windowText" lastClr="000000"/>
            </a:solidFill>
          </a:endParaRPr>
        </a:p>
      </xdr:txBody>
    </xdr:sp>
    <xdr:clientData/>
  </xdr:twoCellAnchor>
  <xdr:twoCellAnchor>
    <xdr:from>
      <xdr:col>6</xdr:col>
      <xdr:colOff>17317</xdr:colOff>
      <xdr:row>10</xdr:row>
      <xdr:rowOff>92362</xdr:rowOff>
    </xdr:from>
    <xdr:to>
      <xdr:col>9</xdr:col>
      <xdr:colOff>184726</xdr:colOff>
      <xdr:row>27</xdr:row>
      <xdr:rowOff>11546</xdr:rowOff>
    </xdr:to>
    <xdr:sp macro="" textlink="">
      <xdr:nvSpPr>
        <xdr:cNvPr id="36" name="Étoile à 5 branches 35"/>
        <xdr:cNvSpPr/>
      </xdr:nvSpPr>
      <xdr:spPr>
        <a:xfrm>
          <a:off x="4589317" y="1939635"/>
          <a:ext cx="2453409" cy="3059547"/>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72000" rIns="0" bIns="0" rtlCol="0" anchor="ctr" anchorCtr="1"/>
        <a:lstStyle/>
        <a:p>
          <a:pPr algn="l"/>
          <a:r>
            <a:rPr lang="fr-FR" sz="1100">
              <a:solidFill>
                <a:sysClr val="windowText" lastClr="000000"/>
              </a:solidFill>
            </a:rPr>
            <a:t>Gain de badges, accès à des fonctionnalités  et à des récompenses uniques</a:t>
          </a:r>
        </a:p>
        <a:p>
          <a:pPr algn="l"/>
          <a:endParaRPr lang="fr-FR" sz="1100">
            <a:solidFill>
              <a:sysClr val="windowText" lastClr="000000"/>
            </a:solidFill>
          </a:endParaRPr>
        </a:p>
      </xdr:txBody>
    </xdr:sp>
    <xdr:clientData/>
  </xdr:twoCellAnchor>
  <xdr:twoCellAnchor>
    <xdr:from>
      <xdr:col>3</xdr:col>
      <xdr:colOff>76003</xdr:colOff>
      <xdr:row>13</xdr:row>
      <xdr:rowOff>119069</xdr:rowOff>
    </xdr:from>
    <xdr:to>
      <xdr:col>6</xdr:col>
      <xdr:colOff>720278</xdr:colOff>
      <xdr:row>18</xdr:row>
      <xdr:rowOff>142510</xdr:rowOff>
    </xdr:to>
    <xdr:sp macro="" textlink="">
      <xdr:nvSpPr>
        <xdr:cNvPr id="24" name="Flèche droite 23"/>
        <xdr:cNvSpPr/>
      </xdr:nvSpPr>
      <xdr:spPr>
        <a:xfrm rot="1209847">
          <a:off x="2362003" y="2520524"/>
          <a:ext cx="2930275" cy="947077"/>
        </a:xfrm>
        <a:prstGeom prs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Après</a:t>
          </a:r>
          <a:r>
            <a:rPr lang="fr-FR" sz="1100" baseline="0">
              <a:solidFill>
                <a:sysClr val="windowText" lastClr="000000"/>
              </a:solidFill>
            </a:rPr>
            <a:t> un certain nombre d'actions réalisées ou certaines activités spécifiques</a:t>
          </a:r>
          <a:endParaRPr lang="fr-FR" sz="1100">
            <a:solidFill>
              <a:sysClr val="windowText" lastClr="000000"/>
            </a:solidFill>
          </a:endParaRPr>
        </a:p>
      </xdr:txBody>
    </xdr:sp>
    <xdr:clientData/>
  </xdr:twoCellAnchor>
  <xdr:twoCellAnchor>
    <xdr:from>
      <xdr:col>3</xdr:col>
      <xdr:colOff>652317</xdr:colOff>
      <xdr:row>4</xdr:row>
      <xdr:rowOff>5773</xdr:rowOff>
    </xdr:from>
    <xdr:to>
      <xdr:col>11</xdr:col>
      <xdr:colOff>28863</xdr:colOff>
      <xdr:row>6</xdr:row>
      <xdr:rowOff>28864</xdr:rowOff>
    </xdr:to>
    <xdr:sp macro="" textlink="">
      <xdr:nvSpPr>
        <xdr:cNvPr id="34" name="Flèche droite 33"/>
        <xdr:cNvSpPr/>
      </xdr:nvSpPr>
      <xdr:spPr>
        <a:xfrm>
          <a:off x="2938317" y="744682"/>
          <a:ext cx="5472546" cy="39254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fr-FR" sz="1100"/>
            <a:t>Système de</a:t>
          </a:r>
          <a:r>
            <a:rPr lang="fr-FR" sz="1100" baseline="0"/>
            <a:t> progression de l'utilisateur</a:t>
          </a:r>
          <a:endParaRPr lang="fr-FR" sz="1100"/>
        </a:p>
      </xdr:txBody>
    </xdr:sp>
    <xdr:clientData/>
  </xdr:twoCellAnchor>
  <xdr:twoCellAnchor>
    <xdr:from>
      <xdr:col>2</xdr:col>
      <xdr:colOff>536864</xdr:colOff>
      <xdr:row>18</xdr:row>
      <xdr:rowOff>161636</xdr:rowOff>
    </xdr:from>
    <xdr:to>
      <xdr:col>6</xdr:col>
      <xdr:colOff>132773</xdr:colOff>
      <xdr:row>21</xdr:row>
      <xdr:rowOff>0</xdr:rowOff>
    </xdr:to>
    <xdr:sp macro="" textlink="">
      <xdr:nvSpPr>
        <xdr:cNvPr id="35" name="Flèche droite 34"/>
        <xdr:cNvSpPr/>
      </xdr:nvSpPr>
      <xdr:spPr>
        <a:xfrm rot="1128154">
          <a:off x="2060864" y="3486727"/>
          <a:ext cx="2643909" cy="39254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fr-FR" sz="1100"/>
            <a:t>Système de</a:t>
          </a:r>
          <a:r>
            <a:rPr lang="fr-FR" sz="1100" baseline="0"/>
            <a:t> récompense de l'utilisateur</a:t>
          </a:r>
          <a:endParaRPr lang="fr-FR" sz="1100"/>
        </a:p>
      </xdr:txBody>
    </xdr:sp>
    <xdr:clientData/>
  </xdr:twoCellAnchor>
  <xdr:twoCellAnchor>
    <xdr:from>
      <xdr:col>8</xdr:col>
      <xdr:colOff>271721</xdr:colOff>
      <xdr:row>14</xdr:row>
      <xdr:rowOff>71500</xdr:rowOff>
    </xdr:from>
    <xdr:to>
      <xdr:col>11</xdr:col>
      <xdr:colOff>676379</xdr:colOff>
      <xdr:row>18</xdr:row>
      <xdr:rowOff>46392</xdr:rowOff>
    </xdr:to>
    <xdr:sp macro="" textlink="">
      <xdr:nvSpPr>
        <xdr:cNvPr id="26" name="Flèche gauche 25"/>
        <xdr:cNvSpPr/>
      </xdr:nvSpPr>
      <xdr:spPr>
        <a:xfrm rot="20389631">
          <a:off x="6367721" y="2657682"/>
          <a:ext cx="2690658" cy="713801"/>
        </a:xfrm>
        <a:prstGeom prst="leftArrow">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A différents paliers</a:t>
          </a:r>
          <a:r>
            <a:rPr lang="fr-FR" sz="1100" baseline="0">
              <a:solidFill>
                <a:sysClr val="windowText" lastClr="000000"/>
              </a:solidFill>
            </a:rPr>
            <a:t> de niveaux</a:t>
          </a:r>
          <a:r>
            <a:rPr lang="fr-FR" sz="1100">
              <a:solidFill>
                <a:sysClr val="windowText" lastClr="000000"/>
              </a:solidFill>
            </a:rPr>
            <a:t> prédéfinis</a:t>
          </a:r>
        </a:p>
      </xdr:txBody>
    </xdr:sp>
    <xdr:clientData/>
  </xdr:twoCellAnchor>
  <xdr:twoCellAnchor>
    <xdr:from>
      <xdr:col>8</xdr:col>
      <xdr:colOff>710098</xdr:colOff>
      <xdr:row>18</xdr:row>
      <xdr:rowOff>182955</xdr:rowOff>
    </xdr:from>
    <xdr:to>
      <xdr:col>12</xdr:col>
      <xdr:colOff>282916</xdr:colOff>
      <xdr:row>21</xdr:row>
      <xdr:rowOff>63650</xdr:rowOff>
    </xdr:to>
    <xdr:sp macro="" textlink="">
      <xdr:nvSpPr>
        <xdr:cNvPr id="37" name="Flèche gauche 36"/>
        <xdr:cNvSpPr/>
      </xdr:nvSpPr>
      <xdr:spPr>
        <a:xfrm rot="20417387">
          <a:off x="6806098" y="3508046"/>
          <a:ext cx="2620818" cy="434877"/>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lang="fr-FR" sz="1100">
              <a:solidFill>
                <a:schemeClr val="lt1"/>
              </a:solidFill>
              <a:effectLst/>
              <a:latin typeface="+mn-lt"/>
              <a:ea typeface="+mn-ea"/>
              <a:cs typeface="+mn-cs"/>
            </a:rPr>
            <a:t>Système de</a:t>
          </a:r>
          <a:r>
            <a:rPr lang="fr-FR" sz="1100" baseline="0">
              <a:solidFill>
                <a:schemeClr val="lt1"/>
              </a:solidFill>
              <a:effectLst/>
              <a:latin typeface="+mn-lt"/>
              <a:ea typeface="+mn-ea"/>
              <a:cs typeface="+mn-cs"/>
            </a:rPr>
            <a:t> récompense de l'utilisateur</a:t>
          </a:r>
          <a:endParaRPr lang="fr-FR">
            <a:effectLst/>
          </a:endParaRPr>
        </a:p>
      </xdr:txBody>
    </xdr:sp>
    <xdr:clientData/>
  </xdr:twoCellAnchor>
  <xdr:twoCellAnchor editAs="oneCell">
    <xdr:from>
      <xdr:col>4</xdr:col>
      <xdr:colOff>726142</xdr:colOff>
      <xdr:row>29</xdr:row>
      <xdr:rowOff>161366</xdr:rowOff>
    </xdr:from>
    <xdr:to>
      <xdr:col>5</xdr:col>
      <xdr:colOff>487793</xdr:colOff>
      <xdr:row>32</xdr:row>
      <xdr:rowOff>674</xdr:rowOff>
    </xdr:to>
    <xdr:pic>
      <xdr:nvPicPr>
        <xdr:cNvPr id="13" name="Image 1" descr="EU flag"/>
        <xdr:cNvPicPr/>
      </xdr:nvPicPr>
      <xdr:blipFill>
        <a:blip xmlns:r="http://schemas.openxmlformats.org/officeDocument/2006/relationships" r:embed="rId1"/>
        <a:stretch/>
      </xdr:blipFill>
      <xdr:spPr bwMode="auto">
        <a:xfrm>
          <a:off x="3881718" y="5360895"/>
          <a:ext cx="550546" cy="377191"/>
        </a:xfrm>
        <a:prstGeom prst="rect">
          <a:avLst/>
        </a:prstGeom>
        <a:noFill/>
        <a:ln>
          <a:noFill/>
        </a:ln>
      </xdr:spPr>
    </xdr:pic>
    <xdr:clientData/>
  </xdr:twoCellAnchor>
</xdr:wsDr>
</file>

<file path=xl/tables/table1.xml><?xml version="1.0" encoding="utf-8"?>
<table xmlns="http://schemas.openxmlformats.org/spreadsheetml/2006/main" id="1" name="Tableau1" displayName="Tableau1" ref="B2:D10" totalsRowShown="0" headerRowDxfId="4" headerRowBorderDxfId="3">
  <tableColumns count="3">
    <tableColumn id="1" name="Questions équipe programme DEAR" dataDxfId="2"/>
    <tableColumn id="2" name="Commentaires/réponses équipe IT d'ACTED" dataDxfId="1"/>
    <tableColumn id="3" name="Commentaires/réponses prestatair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33"/>
  <sheetViews>
    <sheetView tabSelected="1" topLeftCell="A10" zoomScale="85" zoomScaleNormal="85" workbookViewId="0">
      <selection activeCell="I30" sqref="I30"/>
    </sheetView>
  </sheetViews>
  <sheetFormatPr baseColWidth="10" defaultRowHeight="14.4" x14ac:dyDescent="0.3"/>
  <sheetData>
    <row r="2" spans="3:6" x14ac:dyDescent="0.3">
      <c r="C2" s="143" t="s">
        <v>187</v>
      </c>
      <c r="D2" s="144"/>
      <c r="E2" s="144"/>
      <c r="F2" s="144"/>
    </row>
    <row r="3" spans="3:6" x14ac:dyDescent="0.3">
      <c r="C3" s="143" t="s">
        <v>186</v>
      </c>
      <c r="D3" s="144"/>
      <c r="E3" s="144"/>
      <c r="F3" s="144"/>
    </row>
    <row r="31" spans="11:11" x14ac:dyDescent="0.3">
      <c r="K31" s="1"/>
    </row>
    <row r="33" spans="5:5" x14ac:dyDescent="0.3">
      <c r="E33" s="178" t="s">
        <v>188</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3"/>
  <sheetViews>
    <sheetView zoomScale="70" zoomScaleNormal="70" workbookViewId="0">
      <selection activeCell="I5" sqref="I5"/>
    </sheetView>
  </sheetViews>
  <sheetFormatPr baseColWidth="10" defaultRowHeight="14.4" x14ac:dyDescent="0.3"/>
  <cols>
    <col min="1" max="1" width="8.44140625" style="69" customWidth="1"/>
    <col min="2" max="2" width="20" style="69" customWidth="1"/>
    <col min="3" max="3" width="20.44140625" style="69" customWidth="1"/>
    <col min="4" max="4" width="27.5546875" style="69" customWidth="1"/>
    <col min="5" max="6" width="22.44140625" style="69" customWidth="1"/>
    <col min="7" max="7" width="32.44140625" style="69" customWidth="1"/>
    <col min="8" max="9" width="11.5546875" style="69"/>
    <col min="10" max="10" width="19.88671875" style="69" customWidth="1"/>
    <col min="11" max="16384" width="11.5546875" style="69"/>
  </cols>
  <sheetData>
    <row r="1" spans="2:10" ht="15" thickBot="1" x14ac:dyDescent="0.35"/>
    <row r="2" spans="2:10" ht="30" customHeight="1" thickBot="1" x14ac:dyDescent="0.35">
      <c r="B2" s="152" t="s">
        <v>21</v>
      </c>
      <c r="C2" s="153"/>
      <c r="D2" s="153"/>
      <c r="E2" s="153"/>
      <c r="F2" s="153"/>
      <c r="G2" s="154"/>
    </row>
    <row r="3" spans="2:10" ht="81.75" customHeight="1" thickBot="1" x14ac:dyDescent="0.35">
      <c r="B3" s="155" t="s">
        <v>23</v>
      </c>
      <c r="C3" s="156"/>
      <c r="D3" s="156"/>
      <c r="E3" s="157" t="s">
        <v>96</v>
      </c>
      <c r="F3" s="157"/>
      <c r="G3" s="158"/>
    </row>
    <row r="4" spans="2:10" ht="52.5" customHeight="1" thickBot="1" x14ac:dyDescent="0.35">
      <c r="B4" s="159" t="s">
        <v>5</v>
      </c>
      <c r="C4" s="160"/>
      <c r="D4" s="161"/>
      <c r="E4" s="139" t="s">
        <v>10</v>
      </c>
      <c r="F4" s="140" t="s">
        <v>8</v>
      </c>
      <c r="G4" s="141" t="s">
        <v>9</v>
      </c>
    </row>
    <row r="5" spans="2:10" ht="64.5" customHeight="1" x14ac:dyDescent="0.3">
      <c r="B5" s="149" t="s">
        <v>6</v>
      </c>
      <c r="C5" s="147" t="s">
        <v>69</v>
      </c>
      <c r="D5" s="35" t="s">
        <v>94</v>
      </c>
      <c r="E5" s="57" t="s">
        <v>115</v>
      </c>
      <c r="F5" s="36">
        <v>10</v>
      </c>
      <c r="G5" s="58" t="s">
        <v>147</v>
      </c>
    </row>
    <row r="6" spans="2:10" ht="57.6" x14ac:dyDescent="0.3">
      <c r="B6" s="150"/>
      <c r="C6" s="146"/>
      <c r="D6" s="38" t="s">
        <v>95</v>
      </c>
      <c r="E6" s="39" t="s">
        <v>115</v>
      </c>
      <c r="F6" s="19">
        <v>15</v>
      </c>
      <c r="G6" s="40" t="s">
        <v>148</v>
      </c>
    </row>
    <row r="7" spans="2:10" ht="57.6" x14ac:dyDescent="0.3">
      <c r="B7" s="150"/>
      <c r="C7" s="145" t="s">
        <v>71</v>
      </c>
      <c r="D7" s="38" t="s">
        <v>30</v>
      </c>
      <c r="E7" s="39" t="s">
        <v>31</v>
      </c>
      <c r="F7" s="19">
        <v>10</v>
      </c>
      <c r="G7" s="40" t="s">
        <v>102</v>
      </c>
      <c r="J7" s="142"/>
    </row>
    <row r="8" spans="2:10" ht="64.5" customHeight="1" x14ac:dyDescent="0.3">
      <c r="B8" s="150"/>
      <c r="C8" s="146"/>
      <c r="D8" s="38" t="s">
        <v>93</v>
      </c>
      <c r="E8" s="39" t="s">
        <v>101</v>
      </c>
      <c r="F8" s="19">
        <v>5</v>
      </c>
      <c r="G8" s="40"/>
      <c r="J8" s="142"/>
    </row>
    <row r="9" spans="2:10" ht="28.8" x14ac:dyDescent="0.3">
      <c r="B9" s="150"/>
      <c r="C9" s="145" t="s">
        <v>70</v>
      </c>
      <c r="D9" s="38" t="s">
        <v>90</v>
      </c>
      <c r="E9" s="39" t="s">
        <v>14</v>
      </c>
      <c r="F9" s="19">
        <v>10</v>
      </c>
      <c r="G9" s="40" t="s">
        <v>103</v>
      </c>
      <c r="J9" s="142"/>
    </row>
    <row r="10" spans="2:10" ht="28.8" x14ac:dyDescent="0.3">
      <c r="B10" s="150"/>
      <c r="C10" s="148"/>
      <c r="D10" s="38" t="s">
        <v>11</v>
      </c>
      <c r="E10" s="39" t="s">
        <v>15</v>
      </c>
      <c r="F10" s="19">
        <v>50</v>
      </c>
      <c r="G10" s="40"/>
      <c r="J10" s="142"/>
    </row>
    <row r="11" spans="2:10" ht="58.2" thickBot="1" x14ac:dyDescent="0.35">
      <c r="B11" s="150"/>
      <c r="C11" s="146"/>
      <c r="D11" s="47" t="s">
        <v>12</v>
      </c>
      <c r="E11" s="48" t="s">
        <v>16</v>
      </c>
      <c r="F11" s="49">
        <v>50</v>
      </c>
      <c r="G11" s="59"/>
    </row>
    <row r="12" spans="2:10" ht="29.1" customHeight="1" x14ac:dyDescent="0.3">
      <c r="B12" s="149" t="s">
        <v>149</v>
      </c>
      <c r="C12" s="147" t="s">
        <v>71</v>
      </c>
      <c r="D12" s="35" t="s">
        <v>51</v>
      </c>
      <c r="E12" s="41" t="s">
        <v>31</v>
      </c>
      <c r="F12" s="36">
        <v>50</v>
      </c>
      <c r="G12" s="37"/>
    </row>
    <row r="13" spans="2:10" ht="28.8" x14ac:dyDescent="0.3">
      <c r="B13" s="150"/>
      <c r="C13" s="146"/>
      <c r="D13" s="15" t="s">
        <v>52</v>
      </c>
      <c r="E13" s="42" t="s">
        <v>31</v>
      </c>
      <c r="F13" s="17">
        <v>50</v>
      </c>
      <c r="G13" s="18"/>
    </row>
    <row r="14" spans="2:10" ht="32.25" customHeight="1" x14ac:dyDescent="0.3">
      <c r="B14" s="150"/>
      <c r="C14" s="145" t="s">
        <v>69</v>
      </c>
      <c r="D14" s="15" t="s">
        <v>123</v>
      </c>
      <c r="E14" s="16"/>
      <c r="F14" s="17">
        <v>50</v>
      </c>
      <c r="G14" s="18"/>
    </row>
    <row r="15" spans="2:10" ht="32.25" customHeight="1" x14ac:dyDescent="0.3">
      <c r="B15" s="150"/>
      <c r="C15" s="148"/>
      <c r="D15" s="15" t="s">
        <v>119</v>
      </c>
      <c r="E15" s="16"/>
      <c r="F15" s="17">
        <v>50</v>
      </c>
      <c r="G15" s="18"/>
    </row>
    <row r="16" spans="2:10" ht="80.25" customHeight="1" x14ac:dyDescent="0.3">
      <c r="B16" s="150"/>
      <c r="C16" s="148"/>
      <c r="D16" s="15" t="s">
        <v>120</v>
      </c>
      <c r="E16" s="16"/>
      <c r="F16" s="17">
        <v>50</v>
      </c>
      <c r="G16" s="18" t="s">
        <v>169</v>
      </c>
    </row>
    <row r="17" spans="2:7" x14ac:dyDescent="0.3">
      <c r="B17" s="150"/>
      <c r="C17" s="146"/>
      <c r="D17" s="15" t="s">
        <v>118</v>
      </c>
      <c r="E17" s="42"/>
      <c r="F17" s="17">
        <v>50</v>
      </c>
      <c r="G17" s="18"/>
    </row>
    <row r="18" spans="2:7" ht="33.75" customHeight="1" thickBot="1" x14ac:dyDescent="0.35">
      <c r="B18" s="151"/>
      <c r="C18" s="43" t="s">
        <v>70</v>
      </c>
      <c r="D18" s="61" t="s">
        <v>121</v>
      </c>
      <c r="E18" s="62"/>
      <c r="F18" s="63">
        <v>50</v>
      </c>
      <c r="G18" s="64"/>
    </row>
    <row r="19" spans="2:7" ht="134.25" customHeight="1" x14ac:dyDescent="0.3">
      <c r="B19" s="149" t="s">
        <v>150</v>
      </c>
      <c r="C19" s="147" t="s">
        <v>71</v>
      </c>
      <c r="D19" s="35" t="s">
        <v>131</v>
      </c>
      <c r="E19" s="41" t="s">
        <v>132</v>
      </c>
      <c r="F19" s="36">
        <v>10</v>
      </c>
      <c r="G19" s="37"/>
    </row>
    <row r="20" spans="2:7" ht="86.4" x14ac:dyDescent="0.3">
      <c r="B20" s="150"/>
      <c r="C20" s="146"/>
      <c r="D20" s="15" t="s">
        <v>137</v>
      </c>
      <c r="E20" s="42" t="s">
        <v>132</v>
      </c>
      <c r="F20" s="17">
        <v>25</v>
      </c>
      <c r="G20" s="18" t="s">
        <v>136</v>
      </c>
    </row>
    <row r="21" spans="2:7" ht="86.4" x14ac:dyDescent="0.3">
      <c r="B21" s="150"/>
      <c r="C21" s="145" t="s">
        <v>69</v>
      </c>
      <c r="D21" s="15" t="s">
        <v>133</v>
      </c>
      <c r="E21" s="16" t="s">
        <v>132</v>
      </c>
      <c r="F21" s="17">
        <v>10</v>
      </c>
      <c r="G21" s="18"/>
    </row>
    <row r="22" spans="2:7" ht="101.4" thickBot="1" x14ac:dyDescent="0.35">
      <c r="B22" s="151"/>
      <c r="C22" s="148"/>
      <c r="D22" s="60" t="s">
        <v>135</v>
      </c>
      <c r="E22" s="66" t="s">
        <v>132</v>
      </c>
      <c r="F22" s="44">
        <v>25</v>
      </c>
      <c r="G22" s="45" t="s">
        <v>134</v>
      </c>
    </row>
    <row r="23" spans="2:7" ht="116.25" customHeight="1" x14ac:dyDescent="0.3">
      <c r="B23" s="149" t="s">
        <v>170</v>
      </c>
      <c r="C23" s="46" t="s">
        <v>72</v>
      </c>
      <c r="D23" s="35" t="s">
        <v>91</v>
      </c>
      <c r="E23" s="57" t="s">
        <v>104</v>
      </c>
      <c r="F23" s="36">
        <v>25</v>
      </c>
      <c r="G23" s="37" t="s">
        <v>105</v>
      </c>
    </row>
    <row r="24" spans="2:7" ht="101.4" thickBot="1" x14ac:dyDescent="0.35">
      <c r="B24" s="150"/>
      <c r="C24" s="34" t="s">
        <v>73</v>
      </c>
      <c r="D24" s="38" t="s">
        <v>92</v>
      </c>
      <c r="E24" s="39" t="s">
        <v>106</v>
      </c>
      <c r="F24" s="19">
        <v>25</v>
      </c>
      <c r="G24" s="40" t="s">
        <v>107</v>
      </c>
    </row>
    <row r="25" spans="2:7" ht="115.2" x14ac:dyDescent="0.3">
      <c r="B25" s="150"/>
      <c r="C25" s="34" t="s">
        <v>172</v>
      </c>
      <c r="D25" s="15" t="s">
        <v>168</v>
      </c>
      <c r="E25" s="39" t="s">
        <v>110</v>
      </c>
      <c r="F25" s="19">
        <v>25</v>
      </c>
      <c r="G25" s="37" t="s">
        <v>108</v>
      </c>
    </row>
    <row r="26" spans="2:7" ht="201.75" customHeight="1" thickBot="1" x14ac:dyDescent="0.35">
      <c r="B26" s="150"/>
      <c r="C26" s="43" t="s">
        <v>173</v>
      </c>
      <c r="D26" s="47" t="s">
        <v>171</v>
      </c>
      <c r="E26" s="48" t="s">
        <v>110</v>
      </c>
      <c r="F26" s="49">
        <v>25</v>
      </c>
      <c r="G26" s="65" t="s">
        <v>174</v>
      </c>
    </row>
    <row r="27" spans="2:7" ht="100.8" x14ac:dyDescent="0.3">
      <c r="B27" s="149" t="s">
        <v>13</v>
      </c>
      <c r="C27" s="50"/>
      <c r="D27" s="61" t="s">
        <v>29</v>
      </c>
      <c r="E27" s="62" t="s">
        <v>111</v>
      </c>
      <c r="F27" s="63">
        <v>20</v>
      </c>
      <c r="G27" s="64" t="s">
        <v>112</v>
      </c>
    </row>
    <row r="28" spans="2:7" ht="86.4" x14ac:dyDescent="0.3">
      <c r="B28" s="150"/>
      <c r="C28" s="50"/>
      <c r="D28" s="51" t="s">
        <v>124</v>
      </c>
      <c r="E28" s="52" t="s">
        <v>114</v>
      </c>
      <c r="F28" s="53">
        <v>30</v>
      </c>
      <c r="G28" s="54" t="s">
        <v>176</v>
      </c>
    </row>
    <row r="29" spans="2:7" ht="123.75" customHeight="1" thickBot="1" x14ac:dyDescent="0.35">
      <c r="B29" s="151"/>
      <c r="C29" s="50"/>
      <c r="D29" s="51" t="s">
        <v>17</v>
      </c>
      <c r="E29" s="55" t="s">
        <v>18</v>
      </c>
      <c r="F29" s="53">
        <v>50</v>
      </c>
      <c r="G29" s="54" t="s">
        <v>113</v>
      </c>
    </row>
    <row r="30" spans="2:7" ht="28.5" customHeight="1" thickBot="1" x14ac:dyDescent="0.35">
      <c r="B30" s="152" t="s">
        <v>22</v>
      </c>
      <c r="C30" s="153"/>
      <c r="D30" s="153"/>
      <c r="E30" s="153"/>
      <c r="F30" s="153"/>
      <c r="G30" s="154"/>
    </row>
    <row r="31" spans="2:7" ht="306.75" customHeight="1" thickBot="1" x14ac:dyDescent="0.35">
      <c r="B31" s="155" t="s">
        <v>24</v>
      </c>
      <c r="C31" s="156"/>
      <c r="D31" s="156"/>
      <c r="E31" s="157" t="s">
        <v>130</v>
      </c>
      <c r="F31" s="157"/>
      <c r="G31" s="158"/>
    </row>
    <row r="32" spans="2:7" ht="66" customHeight="1" x14ac:dyDescent="0.3">
      <c r="B32" s="149" t="s">
        <v>25</v>
      </c>
      <c r="C32" s="147" t="s">
        <v>69</v>
      </c>
      <c r="D32" s="20" t="s">
        <v>126</v>
      </c>
      <c r="E32" s="21"/>
      <c r="F32" s="21" t="s">
        <v>97</v>
      </c>
      <c r="G32" s="22"/>
    </row>
    <row r="33" spans="2:7" ht="57.6" x14ac:dyDescent="0.3">
      <c r="B33" s="150"/>
      <c r="C33" s="146"/>
      <c r="D33" s="11" t="s">
        <v>127</v>
      </c>
      <c r="E33" s="26"/>
      <c r="F33" s="26" t="s">
        <v>125</v>
      </c>
      <c r="G33" s="27"/>
    </row>
    <row r="34" spans="2:7" ht="57.6" x14ac:dyDescent="0.3">
      <c r="B34" s="150"/>
      <c r="C34" s="145" t="s">
        <v>71</v>
      </c>
      <c r="D34" s="11" t="s">
        <v>128</v>
      </c>
      <c r="E34" s="26"/>
      <c r="F34" s="26" t="s">
        <v>97</v>
      </c>
      <c r="G34" s="27"/>
    </row>
    <row r="35" spans="2:7" ht="57.6" x14ac:dyDescent="0.3">
      <c r="B35" s="150"/>
      <c r="C35" s="146"/>
      <c r="D35" s="11" t="s">
        <v>129</v>
      </c>
      <c r="E35" s="26"/>
      <c r="F35" s="26" t="s">
        <v>125</v>
      </c>
      <c r="G35" s="27"/>
    </row>
    <row r="36" spans="2:7" ht="45" customHeight="1" x14ac:dyDescent="0.3">
      <c r="B36" s="150"/>
      <c r="C36" s="67" t="s">
        <v>98</v>
      </c>
      <c r="D36" s="11" t="s">
        <v>99</v>
      </c>
      <c r="E36" s="26"/>
      <c r="F36" s="26" t="s">
        <v>100</v>
      </c>
      <c r="G36" s="27"/>
    </row>
    <row r="37" spans="2:7" ht="87.75" customHeight="1" thickBot="1" x14ac:dyDescent="0.35">
      <c r="B37" s="151"/>
      <c r="C37" s="43" t="s">
        <v>70</v>
      </c>
      <c r="D37" s="33" t="s">
        <v>177</v>
      </c>
      <c r="E37" s="28"/>
      <c r="F37" s="26" t="s">
        <v>125</v>
      </c>
      <c r="G37" s="29"/>
    </row>
    <row r="38" spans="2:7" ht="88.5" customHeight="1" x14ac:dyDescent="0.3">
      <c r="B38" s="149" t="s">
        <v>151</v>
      </c>
      <c r="C38" s="147" t="s">
        <v>69</v>
      </c>
      <c r="D38" s="20" t="s">
        <v>138</v>
      </c>
      <c r="E38" s="21"/>
      <c r="F38" s="21" t="s">
        <v>144</v>
      </c>
      <c r="G38" s="22"/>
    </row>
    <row r="39" spans="2:7" ht="81" customHeight="1" x14ac:dyDescent="0.3">
      <c r="B39" s="150"/>
      <c r="C39" s="146"/>
      <c r="D39" s="23" t="s">
        <v>139</v>
      </c>
      <c r="E39" s="24"/>
      <c r="F39" s="24" t="s">
        <v>144</v>
      </c>
      <c r="G39" s="25"/>
    </row>
    <row r="40" spans="2:7" ht="43.2" x14ac:dyDescent="0.3">
      <c r="B40" s="150"/>
      <c r="C40" s="68" t="s">
        <v>71</v>
      </c>
      <c r="D40" s="11" t="s">
        <v>109</v>
      </c>
      <c r="E40" s="26"/>
      <c r="F40" s="26"/>
      <c r="G40" s="27" t="s">
        <v>145</v>
      </c>
    </row>
    <row r="41" spans="2:7" ht="57.6" x14ac:dyDescent="0.3">
      <c r="B41" s="150"/>
      <c r="C41" s="34" t="s">
        <v>70</v>
      </c>
      <c r="D41" s="30" t="s">
        <v>143</v>
      </c>
      <c r="E41" s="31"/>
      <c r="F41" s="24" t="s">
        <v>144</v>
      </c>
      <c r="G41" s="32"/>
    </row>
    <row r="42" spans="2:7" ht="57.6" x14ac:dyDescent="0.3">
      <c r="B42" s="150"/>
      <c r="C42" s="67" t="s">
        <v>122</v>
      </c>
      <c r="D42" s="30" t="s">
        <v>146</v>
      </c>
      <c r="E42" s="31"/>
      <c r="F42" s="24" t="s">
        <v>144</v>
      </c>
      <c r="G42" s="32"/>
    </row>
    <row r="43" spans="2:7" ht="126.75" customHeight="1" thickBot="1" x14ac:dyDescent="0.35">
      <c r="B43" s="151"/>
      <c r="C43" s="43" t="s">
        <v>140</v>
      </c>
      <c r="D43" s="33" t="s">
        <v>141</v>
      </c>
      <c r="E43" s="28"/>
      <c r="F43" s="28" t="s">
        <v>142</v>
      </c>
      <c r="G43" s="29" t="s">
        <v>178</v>
      </c>
    </row>
  </sheetData>
  <mergeCells count="24">
    <mergeCell ref="B2:G2"/>
    <mergeCell ref="B30:G30"/>
    <mergeCell ref="B3:D3"/>
    <mergeCell ref="E3:G3"/>
    <mergeCell ref="B31:D31"/>
    <mergeCell ref="E31:G31"/>
    <mergeCell ref="B23:B26"/>
    <mergeCell ref="B4:D4"/>
    <mergeCell ref="B5:B11"/>
    <mergeCell ref="B12:B18"/>
    <mergeCell ref="C14:C17"/>
    <mergeCell ref="C5:C6"/>
    <mergeCell ref="C9:C11"/>
    <mergeCell ref="B19:B22"/>
    <mergeCell ref="C19:C20"/>
    <mergeCell ref="B27:B29"/>
    <mergeCell ref="C7:C8"/>
    <mergeCell ref="C32:C33"/>
    <mergeCell ref="C21:C22"/>
    <mergeCell ref="B38:B43"/>
    <mergeCell ref="C38:C39"/>
    <mergeCell ref="B32:B37"/>
    <mergeCell ref="C34:C35"/>
    <mergeCell ref="C12:C13"/>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5"/>
  <sheetViews>
    <sheetView zoomScale="80" zoomScaleNormal="80" workbookViewId="0">
      <selection activeCell="Z8" sqref="Z8"/>
    </sheetView>
  </sheetViews>
  <sheetFormatPr baseColWidth="10" defaultRowHeight="14.4" x14ac:dyDescent="0.3"/>
  <cols>
    <col min="1" max="1" width="1.88671875" style="69" customWidth="1"/>
    <col min="2" max="2" width="13.44140625" style="69" customWidth="1"/>
    <col min="3" max="3" width="15.44140625" style="69" customWidth="1"/>
    <col min="4" max="4" width="15.6640625" style="69" customWidth="1"/>
    <col min="5" max="5" width="11.44140625" style="69" hidden="1" customWidth="1"/>
    <col min="6" max="6" width="3" style="69" hidden="1" customWidth="1"/>
    <col min="7" max="7" width="12.5546875" style="69" hidden="1" customWidth="1"/>
    <col min="8" max="8" width="3" style="69" hidden="1" customWidth="1"/>
    <col min="9" max="9" width="0" style="69" hidden="1" customWidth="1"/>
    <col min="10" max="10" width="3.44140625" style="69" hidden="1" customWidth="1"/>
    <col min="11" max="11" width="15.5546875" style="69" hidden="1" customWidth="1"/>
    <col min="12" max="12" width="3.44140625" style="69" hidden="1" customWidth="1"/>
    <col min="13" max="13" width="15.5546875" style="69" hidden="1" customWidth="1"/>
    <col min="14" max="14" width="52.109375" style="69" customWidth="1"/>
    <col min="15" max="15" width="26.44140625" style="69" customWidth="1"/>
    <col min="16" max="16" width="8.109375" style="69" customWidth="1"/>
    <col min="17" max="17" width="11.44140625" style="69" hidden="1" customWidth="1"/>
    <col min="18" max="18" width="3.44140625" style="69" hidden="1" customWidth="1"/>
    <col min="19" max="19" width="12.5546875" style="69" hidden="1" customWidth="1"/>
    <col min="20" max="20" width="3.44140625" style="69" hidden="1" customWidth="1"/>
    <col min="21" max="21" width="10.88671875" style="69" hidden="1" customWidth="1"/>
    <col min="22" max="22" width="3.109375" style="69" hidden="1" customWidth="1"/>
    <col min="23" max="23" width="10.88671875" style="69" hidden="1" customWidth="1"/>
    <col min="24" max="24" width="6" style="69" customWidth="1"/>
    <col min="25" max="16384" width="11.5546875" style="69"/>
  </cols>
  <sheetData>
    <row r="1" spans="2:23" ht="14.4" customHeight="1" thickBot="1" x14ac:dyDescent="0.35"/>
    <row r="2" spans="2:23" ht="29.1" customHeight="1" thickBot="1" x14ac:dyDescent="0.35">
      <c r="E2" s="164" t="s">
        <v>20</v>
      </c>
      <c r="F2" s="165"/>
      <c r="G2" s="165"/>
      <c r="H2" s="165"/>
      <c r="I2" s="165"/>
      <c r="J2" s="165"/>
      <c r="K2" s="165"/>
      <c r="L2" s="165"/>
      <c r="M2" s="166"/>
      <c r="N2" s="162" t="s">
        <v>153</v>
      </c>
      <c r="O2" s="162"/>
      <c r="P2" s="92"/>
      <c r="Q2" s="164" t="s">
        <v>2</v>
      </c>
      <c r="R2" s="165"/>
      <c r="S2" s="165"/>
      <c r="T2" s="165"/>
      <c r="U2" s="165"/>
      <c r="V2" s="165"/>
      <c r="W2" s="166"/>
    </row>
    <row r="3" spans="2:23" ht="29.4" thickBot="1" x14ac:dyDescent="0.35">
      <c r="C3" s="93" t="s">
        <v>152</v>
      </c>
      <c r="D3" s="94" t="s">
        <v>0</v>
      </c>
      <c r="E3" s="95" t="s">
        <v>4</v>
      </c>
      <c r="F3" s="96"/>
      <c r="G3" s="96" t="s">
        <v>19</v>
      </c>
      <c r="H3" s="96"/>
      <c r="I3" s="96" t="s">
        <v>1</v>
      </c>
      <c r="J3" s="96"/>
      <c r="K3" s="96" t="s">
        <v>26</v>
      </c>
      <c r="L3" s="96"/>
      <c r="M3" s="97" t="s">
        <v>27</v>
      </c>
      <c r="N3" s="56" t="s">
        <v>116</v>
      </c>
      <c r="O3" s="56" t="s">
        <v>65</v>
      </c>
      <c r="Q3" s="98" t="s">
        <v>4</v>
      </c>
      <c r="R3" s="99"/>
      <c r="S3" s="100" t="s">
        <v>19</v>
      </c>
      <c r="T3" s="99"/>
      <c r="U3" s="99" t="s">
        <v>1</v>
      </c>
      <c r="V3" s="99"/>
      <c r="W3" s="101" t="s">
        <v>3</v>
      </c>
    </row>
    <row r="4" spans="2:23" ht="30" customHeight="1" thickBot="1" x14ac:dyDescent="0.35">
      <c r="B4" s="163" t="s">
        <v>66</v>
      </c>
      <c r="C4" s="167" t="s">
        <v>157</v>
      </c>
      <c r="D4" s="102">
        <v>1</v>
      </c>
      <c r="E4" s="103">
        <v>100</v>
      </c>
      <c r="F4" s="104"/>
      <c r="G4" s="103">
        <v>100</v>
      </c>
      <c r="H4" s="104"/>
      <c r="I4" s="103">
        <f t="shared" ref="I4:I43" si="0">((D4*(D4+1))/2)*10</f>
        <v>10</v>
      </c>
      <c r="J4" s="105"/>
      <c r="K4" s="63">
        <v>100</v>
      </c>
      <c r="L4" s="104"/>
      <c r="M4" s="106">
        <f>I4</f>
        <v>10</v>
      </c>
      <c r="N4" s="171" t="s">
        <v>179</v>
      </c>
      <c r="O4" s="170" t="s">
        <v>81</v>
      </c>
      <c r="Q4" s="107"/>
      <c r="R4" s="108"/>
      <c r="S4" s="109"/>
      <c r="T4" s="108"/>
      <c r="U4" s="108"/>
      <c r="V4" s="108"/>
      <c r="W4" s="110"/>
    </row>
    <row r="5" spans="2:23" ht="30" customHeight="1" thickBot="1" x14ac:dyDescent="0.35">
      <c r="B5" s="163"/>
      <c r="C5" s="168"/>
      <c r="D5" s="111">
        <v>2</v>
      </c>
      <c r="E5" s="103">
        <f>E4*1.1</f>
        <v>110.00000000000001</v>
      </c>
      <c r="F5" s="112"/>
      <c r="G5" s="113">
        <f>G4*1.12</f>
        <v>112.00000000000001</v>
      </c>
      <c r="H5" s="112"/>
      <c r="I5" s="103">
        <f t="shared" si="0"/>
        <v>30</v>
      </c>
      <c r="J5" s="114"/>
      <c r="K5" s="115">
        <f>K4*1.12</f>
        <v>112.00000000000001</v>
      </c>
      <c r="L5" s="112"/>
      <c r="M5" s="106">
        <f t="shared" ref="M5:M33" si="1">I5</f>
        <v>30</v>
      </c>
      <c r="N5" s="172"/>
      <c r="O5" s="168"/>
      <c r="Q5" s="116">
        <f t="shared" ref="Q5:Q43" si="2">E5-E4</f>
        <v>10.000000000000014</v>
      </c>
      <c r="R5" s="63"/>
      <c r="S5" s="113">
        <f>G5-G4</f>
        <v>12.000000000000014</v>
      </c>
      <c r="T5" s="63"/>
      <c r="U5" s="63">
        <f t="shared" ref="U5:U40" si="3">I5-I4</f>
        <v>20</v>
      </c>
      <c r="V5" s="63"/>
      <c r="W5" s="113">
        <f t="shared" ref="W5:W40" si="4">K5-K4</f>
        <v>12.000000000000014</v>
      </c>
    </row>
    <row r="6" spans="2:23" ht="30" customHeight="1" thickBot="1" x14ac:dyDescent="0.35">
      <c r="B6" s="163"/>
      <c r="C6" s="168"/>
      <c r="D6" s="111">
        <v>3</v>
      </c>
      <c r="E6" s="103">
        <f t="shared" ref="E6:E43" si="5">E5*1.1</f>
        <v>121.00000000000003</v>
      </c>
      <c r="F6" s="112"/>
      <c r="G6" s="113">
        <f t="shared" ref="G6:G43" si="6">G5*1.12</f>
        <v>125.44000000000003</v>
      </c>
      <c r="H6" s="112"/>
      <c r="I6" s="103">
        <f t="shared" si="0"/>
        <v>60</v>
      </c>
      <c r="J6" s="114"/>
      <c r="K6" s="115">
        <f t="shared" ref="K6:K33" si="7">K5*1.12</f>
        <v>125.44000000000003</v>
      </c>
      <c r="L6" s="112"/>
      <c r="M6" s="106">
        <f t="shared" si="1"/>
        <v>60</v>
      </c>
      <c r="N6" s="172"/>
      <c r="O6" s="168"/>
      <c r="Q6" s="116">
        <f t="shared" si="2"/>
        <v>11.000000000000014</v>
      </c>
      <c r="R6" s="63"/>
      <c r="S6" s="113">
        <f t="shared" ref="S6:S43" si="8">G6-G5</f>
        <v>13.440000000000012</v>
      </c>
      <c r="T6" s="63"/>
      <c r="U6" s="63">
        <f t="shared" si="3"/>
        <v>30</v>
      </c>
      <c r="V6" s="63"/>
      <c r="W6" s="113">
        <f t="shared" si="4"/>
        <v>13.440000000000012</v>
      </c>
    </row>
    <row r="7" spans="2:23" ht="30" customHeight="1" thickBot="1" x14ac:dyDescent="0.35">
      <c r="B7" s="163"/>
      <c r="C7" s="168"/>
      <c r="D7" s="111">
        <v>4</v>
      </c>
      <c r="E7" s="113">
        <f t="shared" si="5"/>
        <v>133.10000000000005</v>
      </c>
      <c r="F7" s="112"/>
      <c r="G7" s="113">
        <f t="shared" si="6"/>
        <v>140.49280000000005</v>
      </c>
      <c r="H7" s="112"/>
      <c r="I7" s="103">
        <f t="shared" si="0"/>
        <v>100</v>
      </c>
      <c r="J7" s="114"/>
      <c r="K7" s="115">
        <f t="shared" si="7"/>
        <v>140.49280000000005</v>
      </c>
      <c r="L7" s="112"/>
      <c r="M7" s="106">
        <f t="shared" si="1"/>
        <v>100</v>
      </c>
      <c r="N7" s="172"/>
      <c r="O7" s="168"/>
      <c r="Q7" s="117">
        <f t="shared" si="2"/>
        <v>12.100000000000023</v>
      </c>
      <c r="R7" s="63"/>
      <c r="S7" s="113">
        <f t="shared" si="8"/>
        <v>15.052800000000019</v>
      </c>
      <c r="T7" s="63"/>
      <c r="U7" s="63">
        <f t="shared" si="3"/>
        <v>40</v>
      </c>
      <c r="V7" s="63"/>
      <c r="W7" s="113">
        <f t="shared" si="4"/>
        <v>15.052800000000019</v>
      </c>
    </row>
    <row r="8" spans="2:23" ht="30" customHeight="1" thickBot="1" x14ac:dyDescent="0.35">
      <c r="B8" s="163"/>
      <c r="C8" s="168"/>
      <c r="D8" s="111">
        <v>5</v>
      </c>
      <c r="E8" s="113">
        <f t="shared" si="5"/>
        <v>146.41000000000008</v>
      </c>
      <c r="F8" s="112"/>
      <c r="G8" s="113">
        <f t="shared" si="6"/>
        <v>157.35193600000005</v>
      </c>
      <c r="H8" s="112"/>
      <c r="I8" s="103">
        <f t="shared" si="0"/>
        <v>150</v>
      </c>
      <c r="J8" s="114"/>
      <c r="K8" s="115">
        <f t="shared" si="7"/>
        <v>157.35193600000005</v>
      </c>
      <c r="L8" s="112"/>
      <c r="M8" s="106">
        <f t="shared" si="1"/>
        <v>150</v>
      </c>
      <c r="N8" s="172"/>
      <c r="O8" s="168"/>
      <c r="Q8" s="117">
        <f t="shared" si="2"/>
        <v>13.310000000000031</v>
      </c>
      <c r="R8" s="63"/>
      <c r="S8" s="113">
        <f t="shared" si="8"/>
        <v>16.859136000000007</v>
      </c>
      <c r="T8" s="63"/>
      <c r="U8" s="63">
        <f t="shared" si="3"/>
        <v>50</v>
      </c>
      <c r="V8" s="63"/>
      <c r="W8" s="113">
        <f t="shared" si="4"/>
        <v>16.859136000000007</v>
      </c>
    </row>
    <row r="9" spans="2:23" ht="30" customHeight="1" thickBot="1" x14ac:dyDescent="0.35">
      <c r="B9" s="163"/>
      <c r="C9" s="168"/>
      <c r="D9" s="111">
        <v>6</v>
      </c>
      <c r="E9" s="113">
        <f>E8*1.1</f>
        <v>161.0510000000001</v>
      </c>
      <c r="F9" s="112"/>
      <c r="G9" s="113">
        <f>G8*1.12</f>
        <v>176.23416832000007</v>
      </c>
      <c r="H9" s="112"/>
      <c r="I9" s="103">
        <f t="shared" si="0"/>
        <v>210</v>
      </c>
      <c r="J9" s="114"/>
      <c r="K9" s="115">
        <f>K8*1.12</f>
        <v>176.23416832000007</v>
      </c>
      <c r="L9" s="112"/>
      <c r="M9" s="106">
        <f t="shared" si="1"/>
        <v>210</v>
      </c>
      <c r="N9" s="172"/>
      <c r="O9" s="168"/>
      <c r="Q9" s="117">
        <f>E9-E8</f>
        <v>14.64100000000002</v>
      </c>
      <c r="R9" s="63"/>
      <c r="S9" s="113">
        <f>G9-G8</f>
        <v>18.882232320000014</v>
      </c>
      <c r="T9" s="63"/>
      <c r="U9" s="63">
        <f>I9-I8</f>
        <v>60</v>
      </c>
      <c r="V9" s="63"/>
      <c r="W9" s="118">
        <f>K9-K8</f>
        <v>18.882232320000014</v>
      </c>
    </row>
    <row r="10" spans="2:23" ht="30" customHeight="1" thickBot="1" x14ac:dyDescent="0.35">
      <c r="B10" s="163"/>
      <c r="C10" s="168"/>
      <c r="D10" s="111">
        <v>7</v>
      </c>
      <c r="E10" s="113">
        <f t="shared" si="5"/>
        <v>177.15610000000012</v>
      </c>
      <c r="F10" s="112"/>
      <c r="G10" s="113">
        <f t="shared" si="6"/>
        <v>197.38226851840008</v>
      </c>
      <c r="H10" s="112"/>
      <c r="I10" s="103">
        <f t="shared" si="0"/>
        <v>280</v>
      </c>
      <c r="J10" s="114"/>
      <c r="K10" s="115">
        <f t="shared" si="7"/>
        <v>197.38226851840008</v>
      </c>
      <c r="L10" s="112"/>
      <c r="M10" s="106">
        <f t="shared" si="1"/>
        <v>280</v>
      </c>
      <c r="N10" s="172"/>
      <c r="O10" s="168"/>
      <c r="Q10" s="117">
        <f t="shared" si="2"/>
        <v>16.105100000000022</v>
      </c>
      <c r="R10" s="63"/>
      <c r="S10" s="113">
        <f t="shared" si="8"/>
        <v>21.148100198400016</v>
      </c>
      <c r="T10" s="63"/>
      <c r="U10" s="63">
        <f t="shared" si="3"/>
        <v>70</v>
      </c>
      <c r="V10" s="63"/>
      <c r="W10" s="118">
        <f t="shared" si="4"/>
        <v>21.148100198400016</v>
      </c>
    </row>
    <row r="11" spans="2:23" ht="30" customHeight="1" thickBot="1" x14ac:dyDescent="0.35">
      <c r="B11" s="163"/>
      <c r="C11" s="168"/>
      <c r="D11" s="111">
        <v>8</v>
      </c>
      <c r="E11" s="113">
        <f t="shared" si="5"/>
        <v>194.87171000000015</v>
      </c>
      <c r="F11" s="112"/>
      <c r="G11" s="113">
        <f t="shared" si="6"/>
        <v>221.0681407406081</v>
      </c>
      <c r="H11" s="112"/>
      <c r="I11" s="103">
        <f t="shared" si="0"/>
        <v>360</v>
      </c>
      <c r="J11" s="114"/>
      <c r="K11" s="115">
        <f t="shared" si="7"/>
        <v>221.0681407406081</v>
      </c>
      <c r="L11" s="112"/>
      <c r="M11" s="106">
        <f t="shared" si="1"/>
        <v>360</v>
      </c>
      <c r="N11" s="172"/>
      <c r="O11" s="168"/>
      <c r="Q11" s="117">
        <f t="shared" si="2"/>
        <v>17.715610000000027</v>
      </c>
      <c r="R11" s="63"/>
      <c r="S11" s="113">
        <f t="shared" si="8"/>
        <v>23.685872222208019</v>
      </c>
      <c r="T11" s="63"/>
      <c r="U11" s="63">
        <f t="shared" si="3"/>
        <v>80</v>
      </c>
      <c r="V11" s="63"/>
      <c r="W11" s="118">
        <f t="shared" si="4"/>
        <v>23.685872222208019</v>
      </c>
    </row>
    <row r="12" spans="2:23" ht="30" customHeight="1" thickBot="1" x14ac:dyDescent="0.35">
      <c r="B12" s="163"/>
      <c r="C12" s="168"/>
      <c r="D12" s="111">
        <v>9</v>
      </c>
      <c r="E12" s="113">
        <f t="shared" si="5"/>
        <v>214.3588810000002</v>
      </c>
      <c r="F12" s="112"/>
      <c r="G12" s="113">
        <f t="shared" si="6"/>
        <v>247.59631762948109</v>
      </c>
      <c r="H12" s="112"/>
      <c r="I12" s="103">
        <f t="shared" si="0"/>
        <v>450</v>
      </c>
      <c r="J12" s="114"/>
      <c r="K12" s="115">
        <f t="shared" si="7"/>
        <v>247.59631762948109</v>
      </c>
      <c r="L12" s="112"/>
      <c r="M12" s="106">
        <f t="shared" si="1"/>
        <v>450</v>
      </c>
      <c r="N12" s="172"/>
      <c r="O12" s="168"/>
      <c r="Q12" s="117">
        <f t="shared" si="2"/>
        <v>19.487171000000046</v>
      </c>
      <c r="R12" s="63"/>
      <c r="S12" s="113">
        <f t="shared" si="8"/>
        <v>26.528176888872991</v>
      </c>
      <c r="T12" s="63"/>
      <c r="U12" s="63">
        <f t="shared" si="3"/>
        <v>90</v>
      </c>
      <c r="V12" s="63"/>
      <c r="W12" s="118">
        <f t="shared" si="4"/>
        <v>26.528176888872991</v>
      </c>
    </row>
    <row r="13" spans="2:23" ht="60" customHeight="1" thickBot="1" x14ac:dyDescent="0.35">
      <c r="B13" s="163"/>
      <c r="C13" s="169"/>
      <c r="D13" s="119">
        <v>10</v>
      </c>
      <c r="E13" s="113">
        <f t="shared" si="5"/>
        <v>235.79476910000022</v>
      </c>
      <c r="F13" s="112"/>
      <c r="G13" s="113">
        <f t="shared" si="6"/>
        <v>277.30787574501886</v>
      </c>
      <c r="H13" s="112"/>
      <c r="I13" s="103">
        <f t="shared" si="0"/>
        <v>550</v>
      </c>
      <c r="J13" s="114"/>
      <c r="K13" s="115">
        <f t="shared" si="7"/>
        <v>277.30787574501886</v>
      </c>
      <c r="L13" s="112"/>
      <c r="M13" s="106">
        <f t="shared" si="1"/>
        <v>550</v>
      </c>
      <c r="N13" s="173"/>
      <c r="O13" s="169"/>
      <c r="Q13" s="117">
        <f t="shared" si="2"/>
        <v>21.435888100000028</v>
      </c>
      <c r="R13" s="63"/>
      <c r="S13" s="113">
        <f t="shared" si="8"/>
        <v>29.71155811553777</v>
      </c>
      <c r="T13" s="63"/>
      <c r="U13" s="63">
        <f t="shared" si="3"/>
        <v>100</v>
      </c>
      <c r="V13" s="63"/>
      <c r="W13" s="118">
        <f t="shared" si="4"/>
        <v>29.71155811553777</v>
      </c>
    </row>
    <row r="14" spans="2:23" ht="23.25" customHeight="1" thickBot="1" x14ac:dyDescent="0.35">
      <c r="B14" s="163" t="s">
        <v>67</v>
      </c>
      <c r="C14" s="167" t="s">
        <v>156</v>
      </c>
      <c r="D14" s="102">
        <v>11</v>
      </c>
      <c r="E14" s="113">
        <f t="shared" si="5"/>
        <v>259.37424601000026</v>
      </c>
      <c r="F14" s="112"/>
      <c r="G14" s="113">
        <f t="shared" si="6"/>
        <v>310.58482083442118</v>
      </c>
      <c r="H14" s="112"/>
      <c r="I14" s="103">
        <f t="shared" si="0"/>
        <v>660</v>
      </c>
      <c r="J14" s="114"/>
      <c r="K14" s="115">
        <f t="shared" si="7"/>
        <v>310.58482083442118</v>
      </c>
      <c r="L14" s="112"/>
      <c r="M14" s="106">
        <f t="shared" si="1"/>
        <v>660</v>
      </c>
      <c r="N14" s="174" t="s">
        <v>154</v>
      </c>
      <c r="O14" s="170" t="s">
        <v>80</v>
      </c>
      <c r="Q14" s="117">
        <f t="shared" si="2"/>
        <v>23.579476910000039</v>
      </c>
      <c r="R14" s="63"/>
      <c r="S14" s="113">
        <f t="shared" si="8"/>
        <v>33.276945089402318</v>
      </c>
      <c r="T14" s="63"/>
      <c r="U14" s="63">
        <f t="shared" si="3"/>
        <v>110</v>
      </c>
      <c r="V14" s="63"/>
      <c r="W14" s="118">
        <f t="shared" si="4"/>
        <v>33.276945089402318</v>
      </c>
    </row>
    <row r="15" spans="2:23" ht="32.25" customHeight="1" thickBot="1" x14ac:dyDescent="0.35">
      <c r="B15" s="163"/>
      <c r="C15" s="168"/>
      <c r="D15" s="111">
        <v>12</v>
      </c>
      <c r="E15" s="113">
        <f t="shared" si="5"/>
        <v>285.3116706110003</v>
      </c>
      <c r="F15" s="112"/>
      <c r="G15" s="113">
        <f t="shared" si="6"/>
        <v>347.85499933455174</v>
      </c>
      <c r="H15" s="112"/>
      <c r="I15" s="103">
        <f t="shared" si="0"/>
        <v>780</v>
      </c>
      <c r="J15" s="114"/>
      <c r="K15" s="115">
        <f t="shared" si="7"/>
        <v>347.85499933455174</v>
      </c>
      <c r="L15" s="112"/>
      <c r="M15" s="106">
        <f t="shared" si="1"/>
        <v>780</v>
      </c>
      <c r="N15" s="175"/>
      <c r="O15" s="168"/>
      <c r="Q15" s="117">
        <f t="shared" si="2"/>
        <v>25.937424601000032</v>
      </c>
      <c r="R15" s="63"/>
      <c r="S15" s="113">
        <f t="shared" si="8"/>
        <v>37.270178500130555</v>
      </c>
      <c r="T15" s="63"/>
      <c r="U15" s="63">
        <f t="shared" si="3"/>
        <v>120</v>
      </c>
      <c r="V15" s="63"/>
      <c r="W15" s="118">
        <f t="shared" si="4"/>
        <v>37.270178500130555</v>
      </c>
    </row>
    <row r="16" spans="2:23" ht="31.5" customHeight="1" thickBot="1" x14ac:dyDescent="0.35">
      <c r="B16" s="163"/>
      <c r="C16" s="168"/>
      <c r="D16" s="111">
        <v>13</v>
      </c>
      <c r="E16" s="113">
        <f t="shared" si="5"/>
        <v>313.84283767210036</v>
      </c>
      <c r="F16" s="112"/>
      <c r="G16" s="113">
        <f t="shared" si="6"/>
        <v>389.59759925469797</v>
      </c>
      <c r="H16" s="112"/>
      <c r="I16" s="103">
        <f t="shared" si="0"/>
        <v>910</v>
      </c>
      <c r="J16" s="114"/>
      <c r="K16" s="115">
        <f t="shared" si="7"/>
        <v>389.59759925469797</v>
      </c>
      <c r="L16" s="112"/>
      <c r="M16" s="106">
        <f t="shared" si="1"/>
        <v>910</v>
      </c>
      <c r="N16" s="175"/>
      <c r="O16" s="168"/>
      <c r="Q16" s="117">
        <f t="shared" si="2"/>
        <v>28.531167061100064</v>
      </c>
      <c r="R16" s="63"/>
      <c r="S16" s="113">
        <f t="shared" si="8"/>
        <v>41.742599920146233</v>
      </c>
      <c r="T16" s="63"/>
      <c r="U16" s="63">
        <f t="shared" si="3"/>
        <v>130</v>
      </c>
      <c r="V16" s="63"/>
      <c r="W16" s="118">
        <f t="shared" si="4"/>
        <v>41.742599920146233</v>
      </c>
    </row>
    <row r="17" spans="2:23" ht="36.6" customHeight="1" thickBot="1" x14ac:dyDescent="0.35">
      <c r="B17" s="163"/>
      <c r="C17" s="168"/>
      <c r="D17" s="111">
        <v>14</v>
      </c>
      <c r="E17" s="113">
        <f t="shared" si="5"/>
        <v>345.22712143931039</v>
      </c>
      <c r="F17" s="112"/>
      <c r="G17" s="113">
        <f t="shared" si="6"/>
        <v>436.34931116526178</v>
      </c>
      <c r="H17" s="112"/>
      <c r="I17" s="103">
        <f t="shared" si="0"/>
        <v>1050</v>
      </c>
      <c r="J17" s="114"/>
      <c r="K17" s="115">
        <f t="shared" si="7"/>
        <v>436.34931116526178</v>
      </c>
      <c r="L17" s="112"/>
      <c r="M17" s="106">
        <f t="shared" si="1"/>
        <v>1050</v>
      </c>
      <c r="N17" s="175"/>
      <c r="O17" s="168"/>
      <c r="Q17" s="117">
        <f t="shared" si="2"/>
        <v>31.384283767210036</v>
      </c>
      <c r="R17" s="63"/>
      <c r="S17" s="113">
        <f t="shared" si="8"/>
        <v>46.751711910563813</v>
      </c>
      <c r="T17" s="63"/>
      <c r="U17" s="63">
        <f t="shared" si="3"/>
        <v>140</v>
      </c>
      <c r="V17" s="63"/>
      <c r="W17" s="118">
        <f t="shared" si="4"/>
        <v>46.751711910563813</v>
      </c>
    </row>
    <row r="18" spans="2:23" ht="31.5" customHeight="1" thickBot="1" x14ac:dyDescent="0.35">
      <c r="B18" s="163"/>
      <c r="C18" s="168"/>
      <c r="D18" s="111">
        <v>15</v>
      </c>
      <c r="E18" s="113">
        <f t="shared" si="5"/>
        <v>379.74983358324147</v>
      </c>
      <c r="F18" s="112"/>
      <c r="G18" s="113">
        <f t="shared" si="6"/>
        <v>488.71122850509323</v>
      </c>
      <c r="H18" s="112"/>
      <c r="I18" s="103">
        <f t="shared" si="0"/>
        <v>1200</v>
      </c>
      <c r="J18" s="114"/>
      <c r="K18" s="115">
        <f t="shared" si="7"/>
        <v>488.71122850509323</v>
      </c>
      <c r="L18" s="112"/>
      <c r="M18" s="106">
        <f t="shared" si="1"/>
        <v>1200</v>
      </c>
      <c r="N18" s="175"/>
      <c r="O18" s="168"/>
      <c r="Q18" s="117">
        <f t="shared" si="2"/>
        <v>34.522712143931074</v>
      </c>
      <c r="R18" s="63"/>
      <c r="S18" s="113">
        <f t="shared" si="8"/>
        <v>52.36191733983145</v>
      </c>
      <c r="T18" s="63"/>
      <c r="U18" s="63">
        <f t="shared" si="3"/>
        <v>150</v>
      </c>
      <c r="V18" s="63"/>
      <c r="W18" s="118">
        <f t="shared" si="4"/>
        <v>52.36191733983145</v>
      </c>
    </row>
    <row r="19" spans="2:23" ht="36" customHeight="1" thickBot="1" x14ac:dyDescent="0.35">
      <c r="B19" s="163"/>
      <c r="C19" s="168"/>
      <c r="D19" s="111">
        <v>16</v>
      </c>
      <c r="E19" s="113">
        <f t="shared" si="5"/>
        <v>417.72481694156562</v>
      </c>
      <c r="F19" s="112"/>
      <c r="G19" s="113">
        <f t="shared" si="6"/>
        <v>547.35657592570442</v>
      </c>
      <c r="H19" s="112"/>
      <c r="I19" s="103">
        <f t="shared" si="0"/>
        <v>1360</v>
      </c>
      <c r="J19" s="114"/>
      <c r="K19" s="115">
        <f t="shared" si="7"/>
        <v>547.35657592570442</v>
      </c>
      <c r="L19" s="112"/>
      <c r="M19" s="106">
        <f t="shared" si="1"/>
        <v>1360</v>
      </c>
      <c r="N19" s="175"/>
      <c r="O19" s="168"/>
      <c r="Q19" s="117">
        <f t="shared" si="2"/>
        <v>37.974983358324153</v>
      </c>
      <c r="R19" s="63"/>
      <c r="S19" s="113">
        <f t="shared" si="8"/>
        <v>58.645347420611188</v>
      </c>
      <c r="T19" s="63"/>
      <c r="U19" s="63">
        <f t="shared" si="3"/>
        <v>160</v>
      </c>
      <c r="V19" s="63"/>
      <c r="W19" s="118">
        <f t="shared" si="4"/>
        <v>58.645347420611188</v>
      </c>
    </row>
    <row r="20" spans="2:23" ht="33.75" customHeight="1" thickBot="1" x14ac:dyDescent="0.35">
      <c r="B20" s="163"/>
      <c r="C20" s="168"/>
      <c r="D20" s="111">
        <v>17</v>
      </c>
      <c r="E20" s="113">
        <f t="shared" si="5"/>
        <v>459.49729863572225</v>
      </c>
      <c r="F20" s="112"/>
      <c r="G20" s="113">
        <f t="shared" si="6"/>
        <v>613.03936503678904</v>
      </c>
      <c r="H20" s="112"/>
      <c r="I20" s="103">
        <f t="shared" si="0"/>
        <v>1530</v>
      </c>
      <c r="J20" s="114"/>
      <c r="K20" s="115">
        <f t="shared" si="7"/>
        <v>613.03936503678904</v>
      </c>
      <c r="L20" s="112"/>
      <c r="M20" s="106">
        <f t="shared" si="1"/>
        <v>1530</v>
      </c>
      <c r="N20" s="175"/>
      <c r="O20" s="168"/>
      <c r="Q20" s="117">
        <f t="shared" si="2"/>
        <v>41.772481694156625</v>
      </c>
      <c r="R20" s="63"/>
      <c r="S20" s="113">
        <f t="shared" si="8"/>
        <v>65.682789111084617</v>
      </c>
      <c r="T20" s="63"/>
      <c r="U20" s="63">
        <f t="shared" si="3"/>
        <v>170</v>
      </c>
      <c r="V20" s="63"/>
      <c r="W20" s="118">
        <f t="shared" si="4"/>
        <v>65.682789111084617</v>
      </c>
    </row>
    <row r="21" spans="2:23" ht="38.25" customHeight="1" thickBot="1" x14ac:dyDescent="0.35">
      <c r="B21" s="163"/>
      <c r="C21" s="168"/>
      <c r="D21" s="111">
        <v>18</v>
      </c>
      <c r="E21" s="113">
        <f t="shared" si="5"/>
        <v>505.4470284992945</v>
      </c>
      <c r="F21" s="112"/>
      <c r="G21" s="113">
        <f t="shared" si="6"/>
        <v>686.60408884120375</v>
      </c>
      <c r="H21" s="112"/>
      <c r="I21" s="103">
        <f t="shared" si="0"/>
        <v>1710</v>
      </c>
      <c r="J21" s="114"/>
      <c r="K21" s="115">
        <f t="shared" si="7"/>
        <v>686.60408884120375</v>
      </c>
      <c r="L21" s="112"/>
      <c r="M21" s="106">
        <f t="shared" si="1"/>
        <v>1710</v>
      </c>
      <c r="N21" s="175"/>
      <c r="O21" s="168"/>
      <c r="Q21" s="117">
        <f t="shared" si="2"/>
        <v>45.949729863572259</v>
      </c>
      <c r="R21" s="63"/>
      <c r="S21" s="113">
        <f t="shared" si="8"/>
        <v>73.564723804414712</v>
      </c>
      <c r="T21" s="63"/>
      <c r="U21" s="63">
        <f t="shared" si="3"/>
        <v>180</v>
      </c>
      <c r="V21" s="63"/>
      <c r="W21" s="118">
        <f t="shared" si="4"/>
        <v>73.564723804414712</v>
      </c>
    </row>
    <row r="22" spans="2:23" ht="39" customHeight="1" thickBot="1" x14ac:dyDescent="0.35">
      <c r="B22" s="163"/>
      <c r="C22" s="168"/>
      <c r="D22" s="120">
        <v>19</v>
      </c>
      <c r="E22" s="113">
        <f t="shared" si="5"/>
        <v>555.99173134922398</v>
      </c>
      <c r="F22" s="112"/>
      <c r="G22" s="113">
        <f t="shared" si="6"/>
        <v>768.99657950214828</v>
      </c>
      <c r="H22" s="112"/>
      <c r="I22" s="103">
        <f t="shared" si="0"/>
        <v>1900</v>
      </c>
      <c r="J22" s="114"/>
      <c r="K22" s="115">
        <f t="shared" si="7"/>
        <v>768.99657950214828</v>
      </c>
      <c r="L22" s="112"/>
      <c r="M22" s="106">
        <f t="shared" si="1"/>
        <v>1900</v>
      </c>
      <c r="N22" s="176"/>
      <c r="O22" s="169"/>
      <c r="Q22" s="117">
        <f t="shared" si="2"/>
        <v>50.544702849929479</v>
      </c>
      <c r="R22" s="63"/>
      <c r="S22" s="113">
        <f t="shared" si="8"/>
        <v>82.392490660944532</v>
      </c>
      <c r="T22" s="63"/>
      <c r="U22" s="63">
        <f t="shared" si="3"/>
        <v>190</v>
      </c>
      <c r="V22" s="63"/>
      <c r="W22" s="118">
        <f t="shared" si="4"/>
        <v>82.392490660944532</v>
      </c>
    </row>
    <row r="23" spans="2:23" ht="31.5" customHeight="1" thickBot="1" x14ac:dyDescent="0.35">
      <c r="B23" s="163"/>
      <c r="C23" s="167" t="s">
        <v>158</v>
      </c>
      <c r="D23" s="102">
        <v>20</v>
      </c>
      <c r="E23" s="113">
        <f t="shared" si="5"/>
        <v>611.59090448414645</v>
      </c>
      <c r="F23" s="112"/>
      <c r="G23" s="113">
        <f t="shared" si="6"/>
        <v>861.2761690424062</v>
      </c>
      <c r="H23" s="112"/>
      <c r="I23" s="103">
        <f t="shared" si="0"/>
        <v>2100</v>
      </c>
      <c r="J23" s="114"/>
      <c r="K23" s="115">
        <f t="shared" si="7"/>
        <v>861.2761690424062</v>
      </c>
      <c r="L23" s="112"/>
      <c r="M23" s="106">
        <f t="shared" si="1"/>
        <v>2100</v>
      </c>
      <c r="N23" s="174" t="s">
        <v>175</v>
      </c>
      <c r="O23" s="170" t="s">
        <v>82</v>
      </c>
      <c r="Q23" s="117">
        <f t="shared" si="2"/>
        <v>55.599173134922466</v>
      </c>
      <c r="R23" s="63"/>
      <c r="S23" s="113">
        <f t="shared" si="8"/>
        <v>92.279589540257916</v>
      </c>
      <c r="T23" s="63"/>
      <c r="U23" s="63">
        <f t="shared" si="3"/>
        <v>200</v>
      </c>
      <c r="V23" s="63"/>
      <c r="W23" s="118">
        <f t="shared" si="4"/>
        <v>92.279589540257916</v>
      </c>
    </row>
    <row r="24" spans="2:23" ht="30.75" customHeight="1" thickBot="1" x14ac:dyDescent="0.35">
      <c r="B24" s="163"/>
      <c r="C24" s="168"/>
      <c r="D24" s="111">
        <v>21</v>
      </c>
      <c r="E24" s="113">
        <f t="shared" si="5"/>
        <v>672.74999493256109</v>
      </c>
      <c r="F24" s="112"/>
      <c r="G24" s="113">
        <f t="shared" si="6"/>
        <v>964.62930932749498</v>
      </c>
      <c r="H24" s="112"/>
      <c r="I24" s="103">
        <f t="shared" si="0"/>
        <v>2310</v>
      </c>
      <c r="J24" s="114"/>
      <c r="K24" s="115">
        <f t="shared" si="7"/>
        <v>964.62930932749498</v>
      </c>
      <c r="L24" s="112"/>
      <c r="M24" s="106">
        <f t="shared" si="1"/>
        <v>2310</v>
      </c>
      <c r="N24" s="175"/>
      <c r="O24" s="168"/>
      <c r="Q24" s="117">
        <f t="shared" si="2"/>
        <v>61.159090448414645</v>
      </c>
      <c r="R24" s="63"/>
      <c r="S24" s="113">
        <f t="shared" si="8"/>
        <v>103.35314028508878</v>
      </c>
      <c r="T24" s="63"/>
      <c r="U24" s="63">
        <f t="shared" si="3"/>
        <v>210</v>
      </c>
      <c r="V24" s="63"/>
      <c r="W24" s="118">
        <f t="shared" si="4"/>
        <v>103.35314028508878</v>
      </c>
    </row>
    <row r="25" spans="2:23" ht="27.75" customHeight="1" thickBot="1" x14ac:dyDescent="0.35">
      <c r="B25" s="163"/>
      <c r="C25" s="168"/>
      <c r="D25" s="111">
        <v>22</v>
      </c>
      <c r="E25" s="113">
        <f t="shared" si="5"/>
        <v>740.02499442581723</v>
      </c>
      <c r="F25" s="112"/>
      <c r="G25" s="113">
        <f t="shared" si="6"/>
        <v>1080.3848264467945</v>
      </c>
      <c r="H25" s="112"/>
      <c r="I25" s="103">
        <f t="shared" si="0"/>
        <v>2530</v>
      </c>
      <c r="J25" s="114"/>
      <c r="K25" s="115">
        <f t="shared" si="7"/>
        <v>1080.3848264467945</v>
      </c>
      <c r="L25" s="112"/>
      <c r="M25" s="106">
        <f t="shared" si="1"/>
        <v>2530</v>
      </c>
      <c r="N25" s="175"/>
      <c r="O25" s="168"/>
      <c r="Q25" s="117">
        <f t="shared" si="2"/>
        <v>67.274999493256132</v>
      </c>
      <c r="R25" s="63"/>
      <c r="S25" s="113">
        <f t="shared" si="8"/>
        <v>115.7555171192995</v>
      </c>
      <c r="T25" s="63"/>
      <c r="U25" s="63">
        <f t="shared" si="3"/>
        <v>220</v>
      </c>
      <c r="V25" s="63"/>
      <c r="W25" s="118">
        <f t="shared" si="4"/>
        <v>115.7555171192995</v>
      </c>
    </row>
    <row r="26" spans="2:23" ht="26.25" customHeight="1" thickBot="1" x14ac:dyDescent="0.35">
      <c r="B26" s="163"/>
      <c r="C26" s="168"/>
      <c r="D26" s="111">
        <v>23</v>
      </c>
      <c r="E26" s="113">
        <f t="shared" si="5"/>
        <v>814.02749386839901</v>
      </c>
      <c r="F26" s="112"/>
      <c r="G26" s="113">
        <f t="shared" si="6"/>
        <v>1210.03100562041</v>
      </c>
      <c r="H26" s="112"/>
      <c r="I26" s="103">
        <f t="shared" si="0"/>
        <v>2760</v>
      </c>
      <c r="J26" s="114"/>
      <c r="K26" s="115">
        <f t="shared" si="7"/>
        <v>1210.03100562041</v>
      </c>
      <c r="L26" s="112"/>
      <c r="M26" s="106">
        <f t="shared" si="1"/>
        <v>2760</v>
      </c>
      <c r="N26" s="175"/>
      <c r="O26" s="168"/>
      <c r="Q26" s="117">
        <f t="shared" si="2"/>
        <v>74.002499442581779</v>
      </c>
      <c r="R26" s="63"/>
      <c r="S26" s="113">
        <f t="shared" si="8"/>
        <v>129.64617917361556</v>
      </c>
      <c r="T26" s="63"/>
      <c r="U26" s="63">
        <f t="shared" si="3"/>
        <v>230</v>
      </c>
      <c r="V26" s="63"/>
      <c r="W26" s="118">
        <f t="shared" si="4"/>
        <v>129.64617917361556</v>
      </c>
    </row>
    <row r="27" spans="2:23" ht="26.25" customHeight="1" thickBot="1" x14ac:dyDescent="0.35">
      <c r="B27" s="163"/>
      <c r="C27" s="168"/>
      <c r="D27" s="111">
        <v>24</v>
      </c>
      <c r="E27" s="113">
        <f t="shared" si="5"/>
        <v>895.43024325523902</v>
      </c>
      <c r="F27" s="112"/>
      <c r="G27" s="113">
        <f t="shared" si="6"/>
        <v>1355.2347262948595</v>
      </c>
      <c r="H27" s="112"/>
      <c r="I27" s="103">
        <f t="shared" si="0"/>
        <v>3000</v>
      </c>
      <c r="J27" s="114"/>
      <c r="K27" s="115">
        <f t="shared" si="7"/>
        <v>1355.2347262948595</v>
      </c>
      <c r="L27" s="112"/>
      <c r="M27" s="106">
        <f t="shared" si="1"/>
        <v>3000</v>
      </c>
      <c r="N27" s="175"/>
      <c r="O27" s="168"/>
      <c r="Q27" s="117">
        <f t="shared" si="2"/>
        <v>81.402749386840014</v>
      </c>
      <c r="R27" s="63"/>
      <c r="S27" s="113">
        <f t="shared" si="8"/>
        <v>145.20372067444941</v>
      </c>
      <c r="T27" s="63"/>
      <c r="U27" s="63">
        <f t="shared" si="3"/>
        <v>240</v>
      </c>
      <c r="V27" s="63"/>
      <c r="W27" s="118">
        <f t="shared" si="4"/>
        <v>145.20372067444941</v>
      </c>
    </row>
    <row r="28" spans="2:23" ht="27.75" customHeight="1" thickBot="1" x14ac:dyDescent="0.35">
      <c r="B28" s="163"/>
      <c r="C28" s="168"/>
      <c r="D28" s="111">
        <v>25</v>
      </c>
      <c r="E28" s="113">
        <f t="shared" si="5"/>
        <v>984.97326758076304</v>
      </c>
      <c r="F28" s="112"/>
      <c r="G28" s="113">
        <f t="shared" si="6"/>
        <v>1517.8628934502428</v>
      </c>
      <c r="H28" s="112"/>
      <c r="I28" s="103">
        <f t="shared" si="0"/>
        <v>3250</v>
      </c>
      <c r="J28" s="114"/>
      <c r="K28" s="115">
        <f t="shared" si="7"/>
        <v>1517.8628934502428</v>
      </c>
      <c r="L28" s="112"/>
      <c r="M28" s="106">
        <f t="shared" si="1"/>
        <v>3250</v>
      </c>
      <c r="N28" s="175"/>
      <c r="O28" s="168"/>
      <c r="Q28" s="117">
        <f t="shared" si="2"/>
        <v>89.543024325524016</v>
      </c>
      <c r="R28" s="63"/>
      <c r="S28" s="113">
        <f t="shared" si="8"/>
        <v>162.62816715538338</v>
      </c>
      <c r="T28" s="63"/>
      <c r="U28" s="63">
        <f t="shared" si="3"/>
        <v>250</v>
      </c>
      <c r="V28" s="63"/>
      <c r="W28" s="118">
        <f t="shared" si="4"/>
        <v>162.62816715538338</v>
      </c>
    </row>
    <row r="29" spans="2:23" ht="23.25" customHeight="1" thickBot="1" x14ac:dyDescent="0.35">
      <c r="B29" s="163"/>
      <c r="C29" s="168"/>
      <c r="D29" s="111">
        <v>26</v>
      </c>
      <c r="E29" s="113">
        <f t="shared" si="5"/>
        <v>1083.4705943388394</v>
      </c>
      <c r="F29" s="112"/>
      <c r="G29" s="113">
        <f t="shared" si="6"/>
        <v>1700.0064406642721</v>
      </c>
      <c r="H29" s="112"/>
      <c r="I29" s="103">
        <f t="shared" si="0"/>
        <v>3510</v>
      </c>
      <c r="J29" s="114"/>
      <c r="K29" s="115">
        <f t="shared" si="7"/>
        <v>1700.0064406642721</v>
      </c>
      <c r="L29" s="112"/>
      <c r="M29" s="106">
        <f t="shared" si="1"/>
        <v>3510</v>
      </c>
      <c r="N29" s="175"/>
      <c r="O29" s="168"/>
      <c r="Q29" s="117">
        <f t="shared" si="2"/>
        <v>98.497326758076383</v>
      </c>
      <c r="R29" s="63"/>
      <c r="S29" s="113">
        <f t="shared" si="8"/>
        <v>182.14354721402924</v>
      </c>
      <c r="T29" s="63"/>
      <c r="U29" s="63">
        <f t="shared" si="3"/>
        <v>260</v>
      </c>
      <c r="V29" s="63"/>
      <c r="W29" s="118">
        <f t="shared" si="4"/>
        <v>182.14354721402924</v>
      </c>
    </row>
    <row r="30" spans="2:23" ht="27.75" customHeight="1" thickBot="1" x14ac:dyDescent="0.35">
      <c r="B30" s="163"/>
      <c r="C30" s="168"/>
      <c r="D30" s="111">
        <v>27</v>
      </c>
      <c r="E30" s="113">
        <f t="shared" si="5"/>
        <v>1191.8176537727234</v>
      </c>
      <c r="F30" s="112"/>
      <c r="G30" s="113">
        <f t="shared" si="6"/>
        <v>1904.007213543985</v>
      </c>
      <c r="H30" s="112"/>
      <c r="I30" s="103">
        <f t="shared" si="0"/>
        <v>3780</v>
      </c>
      <c r="J30" s="114"/>
      <c r="K30" s="115">
        <f t="shared" si="7"/>
        <v>1904.007213543985</v>
      </c>
      <c r="L30" s="112"/>
      <c r="M30" s="106">
        <f t="shared" si="1"/>
        <v>3780</v>
      </c>
      <c r="N30" s="175"/>
      <c r="O30" s="168"/>
      <c r="Q30" s="117">
        <f t="shared" si="2"/>
        <v>108.34705943388394</v>
      </c>
      <c r="R30" s="63"/>
      <c r="S30" s="113">
        <f t="shared" si="8"/>
        <v>204.00077287971294</v>
      </c>
      <c r="T30" s="63"/>
      <c r="U30" s="63">
        <f t="shared" si="3"/>
        <v>270</v>
      </c>
      <c r="V30" s="63"/>
      <c r="W30" s="118">
        <f t="shared" si="4"/>
        <v>204.00077287971294</v>
      </c>
    </row>
    <row r="31" spans="2:23" ht="25.5" customHeight="1" thickBot="1" x14ac:dyDescent="0.35">
      <c r="B31" s="163"/>
      <c r="C31" s="168"/>
      <c r="D31" s="111">
        <v>28</v>
      </c>
      <c r="E31" s="113">
        <f t="shared" si="5"/>
        <v>1310.9994191499959</v>
      </c>
      <c r="F31" s="112"/>
      <c r="G31" s="113">
        <f t="shared" si="6"/>
        <v>2132.4880791692635</v>
      </c>
      <c r="H31" s="112"/>
      <c r="I31" s="103">
        <f t="shared" si="0"/>
        <v>4060</v>
      </c>
      <c r="J31" s="114"/>
      <c r="K31" s="115">
        <f t="shared" si="7"/>
        <v>2132.4880791692635</v>
      </c>
      <c r="L31" s="112"/>
      <c r="M31" s="106">
        <f t="shared" si="1"/>
        <v>4060</v>
      </c>
      <c r="N31" s="175"/>
      <c r="O31" s="168"/>
      <c r="Q31" s="117">
        <f t="shared" si="2"/>
        <v>119.18176537727254</v>
      </c>
      <c r="R31" s="63"/>
      <c r="S31" s="113">
        <f t="shared" si="8"/>
        <v>228.48086562527851</v>
      </c>
      <c r="T31" s="63"/>
      <c r="U31" s="63">
        <f t="shared" si="3"/>
        <v>280</v>
      </c>
      <c r="V31" s="63"/>
      <c r="W31" s="118">
        <f t="shared" si="4"/>
        <v>228.48086562527851</v>
      </c>
    </row>
    <row r="32" spans="2:23" ht="23.25" customHeight="1" thickBot="1" x14ac:dyDescent="0.35">
      <c r="B32" s="163"/>
      <c r="C32" s="169"/>
      <c r="D32" s="120">
        <v>29</v>
      </c>
      <c r="E32" s="113">
        <f t="shared" si="5"/>
        <v>1442.0993610649957</v>
      </c>
      <c r="F32" s="112"/>
      <c r="G32" s="113">
        <f t="shared" si="6"/>
        <v>2388.3866486695752</v>
      </c>
      <c r="H32" s="112"/>
      <c r="I32" s="103">
        <f t="shared" si="0"/>
        <v>4350</v>
      </c>
      <c r="J32" s="114"/>
      <c r="K32" s="115">
        <f t="shared" si="7"/>
        <v>2388.3866486695752</v>
      </c>
      <c r="L32" s="112"/>
      <c r="M32" s="106">
        <f t="shared" si="1"/>
        <v>4350</v>
      </c>
      <c r="N32" s="176"/>
      <c r="O32" s="169"/>
      <c r="Q32" s="117">
        <f t="shared" si="2"/>
        <v>131.09994191499982</v>
      </c>
      <c r="R32" s="63"/>
      <c r="S32" s="113">
        <f t="shared" si="8"/>
        <v>255.89856950031162</v>
      </c>
      <c r="T32" s="63"/>
      <c r="U32" s="63">
        <f t="shared" si="3"/>
        <v>290</v>
      </c>
      <c r="V32" s="63"/>
      <c r="W32" s="118">
        <f t="shared" si="4"/>
        <v>255.89856950031162</v>
      </c>
    </row>
    <row r="33" spans="2:23" ht="25.5" customHeight="1" thickBot="1" x14ac:dyDescent="0.35">
      <c r="B33" s="163" t="s">
        <v>68</v>
      </c>
      <c r="C33" s="167" t="s">
        <v>159</v>
      </c>
      <c r="D33" s="102">
        <v>30</v>
      </c>
      <c r="E33" s="113">
        <f t="shared" si="5"/>
        <v>1586.3092971714955</v>
      </c>
      <c r="F33" s="112"/>
      <c r="G33" s="113">
        <f t="shared" si="6"/>
        <v>2674.9930465099246</v>
      </c>
      <c r="H33" s="112"/>
      <c r="I33" s="103">
        <f t="shared" si="0"/>
        <v>4650</v>
      </c>
      <c r="J33" s="114"/>
      <c r="K33" s="115">
        <f t="shared" si="7"/>
        <v>2674.9930465099246</v>
      </c>
      <c r="L33" s="112"/>
      <c r="M33" s="106">
        <f t="shared" si="1"/>
        <v>4650</v>
      </c>
      <c r="N33" s="174" t="s">
        <v>182</v>
      </c>
      <c r="O33" s="170" t="s">
        <v>155</v>
      </c>
      <c r="Q33" s="117">
        <f t="shared" si="2"/>
        <v>144.20993610649975</v>
      </c>
      <c r="R33" s="63"/>
      <c r="S33" s="113">
        <f t="shared" si="8"/>
        <v>286.60639784034947</v>
      </c>
      <c r="T33" s="63"/>
      <c r="U33" s="63">
        <f t="shared" si="3"/>
        <v>300</v>
      </c>
      <c r="V33" s="63"/>
      <c r="W33" s="118">
        <f t="shared" si="4"/>
        <v>286.60639784034947</v>
      </c>
    </row>
    <row r="34" spans="2:23" ht="25.5" customHeight="1" thickBot="1" x14ac:dyDescent="0.35">
      <c r="B34" s="163"/>
      <c r="C34" s="168"/>
      <c r="D34" s="111">
        <v>31</v>
      </c>
      <c r="E34" s="113">
        <f t="shared" si="5"/>
        <v>1744.9402268886452</v>
      </c>
      <c r="F34" s="112"/>
      <c r="G34" s="113">
        <f t="shared" si="6"/>
        <v>2995.992212091116</v>
      </c>
      <c r="H34" s="112"/>
      <c r="I34" s="103">
        <f t="shared" si="0"/>
        <v>4960</v>
      </c>
      <c r="J34" s="114"/>
      <c r="K34" s="115">
        <f>K33</f>
        <v>2674.9930465099246</v>
      </c>
      <c r="L34" s="112"/>
      <c r="M34" s="118">
        <f>M33</f>
        <v>4650</v>
      </c>
      <c r="N34" s="175"/>
      <c r="O34" s="168"/>
      <c r="Q34" s="117">
        <f t="shared" si="2"/>
        <v>158.63092971714968</v>
      </c>
      <c r="R34" s="63"/>
      <c r="S34" s="113">
        <f t="shared" si="8"/>
        <v>320.99916558119139</v>
      </c>
      <c r="T34" s="63"/>
      <c r="U34" s="63">
        <f t="shared" si="3"/>
        <v>310</v>
      </c>
      <c r="V34" s="63"/>
      <c r="W34" s="118">
        <f t="shared" si="4"/>
        <v>0</v>
      </c>
    </row>
    <row r="35" spans="2:23" ht="25.5" customHeight="1" thickBot="1" x14ac:dyDescent="0.35">
      <c r="B35" s="163"/>
      <c r="C35" s="168"/>
      <c r="D35" s="111">
        <v>32</v>
      </c>
      <c r="E35" s="113">
        <f t="shared" si="5"/>
        <v>1919.4342495775097</v>
      </c>
      <c r="F35" s="112"/>
      <c r="G35" s="113">
        <f t="shared" si="6"/>
        <v>3355.5112775420503</v>
      </c>
      <c r="H35" s="112"/>
      <c r="I35" s="103">
        <f t="shared" si="0"/>
        <v>5280</v>
      </c>
      <c r="J35" s="114"/>
      <c r="K35" s="115">
        <f t="shared" ref="K35:K42" si="9">K34</f>
        <v>2674.9930465099246</v>
      </c>
      <c r="L35" s="112"/>
      <c r="M35" s="118">
        <f t="shared" ref="M35:M42" si="10">M34</f>
        <v>4650</v>
      </c>
      <c r="N35" s="175"/>
      <c r="O35" s="168"/>
      <c r="Q35" s="117">
        <f t="shared" si="2"/>
        <v>174.49402268886456</v>
      </c>
      <c r="R35" s="63"/>
      <c r="S35" s="113">
        <f t="shared" si="8"/>
        <v>359.51906545093425</v>
      </c>
      <c r="T35" s="63"/>
      <c r="U35" s="63">
        <f t="shared" si="3"/>
        <v>320</v>
      </c>
      <c r="V35" s="63"/>
      <c r="W35" s="118">
        <f t="shared" si="4"/>
        <v>0</v>
      </c>
    </row>
    <row r="36" spans="2:23" ht="25.5" customHeight="1" thickBot="1" x14ac:dyDescent="0.35">
      <c r="B36" s="163"/>
      <c r="C36" s="168"/>
      <c r="D36" s="111">
        <v>33</v>
      </c>
      <c r="E36" s="113">
        <f t="shared" si="5"/>
        <v>2111.3776745352607</v>
      </c>
      <c r="F36" s="112"/>
      <c r="G36" s="113">
        <f t="shared" si="6"/>
        <v>3758.1726308470966</v>
      </c>
      <c r="H36" s="112"/>
      <c r="I36" s="103">
        <f t="shared" si="0"/>
        <v>5610</v>
      </c>
      <c r="J36" s="114"/>
      <c r="K36" s="115">
        <f t="shared" si="9"/>
        <v>2674.9930465099246</v>
      </c>
      <c r="L36" s="112"/>
      <c r="M36" s="118">
        <f t="shared" si="10"/>
        <v>4650</v>
      </c>
      <c r="N36" s="175"/>
      <c r="O36" s="168"/>
      <c r="Q36" s="117">
        <f t="shared" si="2"/>
        <v>191.94342495775095</v>
      </c>
      <c r="R36" s="63"/>
      <c r="S36" s="113">
        <f t="shared" si="8"/>
        <v>402.6613533050463</v>
      </c>
      <c r="T36" s="63"/>
      <c r="U36" s="63">
        <f t="shared" si="3"/>
        <v>330</v>
      </c>
      <c r="V36" s="63"/>
      <c r="W36" s="118">
        <f t="shared" si="4"/>
        <v>0</v>
      </c>
    </row>
    <row r="37" spans="2:23" ht="25.5" customHeight="1" thickBot="1" x14ac:dyDescent="0.35">
      <c r="B37" s="163"/>
      <c r="C37" s="168"/>
      <c r="D37" s="111">
        <v>34</v>
      </c>
      <c r="E37" s="113">
        <f t="shared" si="5"/>
        <v>2322.5154419887867</v>
      </c>
      <c r="F37" s="112"/>
      <c r="G37" s="113">
        <f t="shared" si="6"/>
        <v>4209.1533465487482</v>
      </c>
      <c r="H37" s="112"/>
      <c r="I37" s="103">
        <f t="shared" si="0"/>
        <v>5950</v>
      </c>
      <c r="J37" s="114"/>
      <c r="K37" s="115">
        <f t="shared" si="9"/>
        <v>2674.9930465099246</v>
      </c>
      <c r="L37" s="112"/>
      <c r="M37" s="118">
        <f t="shared" si="10"/>
        <v>4650</v>
      </c>
      <c r="N37" s="175"/>
      <c r="O37" s="168"/>
      <c r="Q37" s="117">
        <f t="shared" si="2"/>
        <v>211.13776745352607</v>
      </c>
      <c r="R37" s="63"/>
      <c r="S37" s="113">
        <f t="shared" si="8"/>
        <v>450.98071570165166</v>
      </c>
      <c r="T37" s="63"/>
      <c r="U37" s="63">
        <f t="shared" si="3"/>
        <v>340</v>
      </c>
      <c r="V37" s="63"/>
      <c r="W37" s="118">
        <f t="shared" si="4"/>
        <v>0</v>
      </c>
    </row>
    <row r="38" spans="2:23" ht="25.5" customHeight="1" thickBot="1" x14ac:dyDescent="0.35">
      <c r="B38" s="163"/>
      <c r="C38" s="168"/>
      <c r="D38" s="111">
        <v>35</v>
      </c>
      <c r="E38" s="113">
        <f t="shared" si="5"/>
        <v>2554.7669861876657</v>
      </c>
      <c r="F38" s="112"/>
      <c r="G38" s="113">
        <f t="shared" si="6"/>
        <v>4714.2517481345985</v>
      </c>
      <c r="H38" s="112"/>
      <c r="I38" s="103">
        <f t="shared" si="0"/>
        <v>6300</v>
      </c>
      <c r="J38" s="114"/>
      <c r="K38" s="115">
        <f t="shared" si="9"/>
        <v>2674.9930465099246</v>
      </c>
      <c r="L38" s="112"/>
      <c r="M38" s="118">
        <f t="shared" si="10"/>
        <v>4650</v>
      </c>
      <c r="N38" s="175"/>
      <c r="O38" s="168"/>
      <c r="Q38" s="117">
        <f t="shared" si="2"/>
        <v>232.25154419887895</v>
      </c>
      <c r="R38" s="63"/>
      <c r="S38" s="113">
        <f t="shared" si="8"/>
        <v>505.0984015858503</v>
      </c>
      <c r="T38" s="63"/>
      <c r="U38" s="63">
        <f t="shared" si="3"/>
        <v>350</v>
      </c>
      <c r="V38" s="63"/>
      <c r="W38" s="118">
        <f t="shared" si="4"/>
        <v>0</v>
      </c>
    </row>
    <row r="39" spans="2:23" ht="25.5" customHeight="1" thickBot="1" x14ac:dyDescent="0.35">
      <c r="B39" s="163"/>
      <c r="C39" s="168"/>
      <c r="D39" s="111">
        <v>36</v>
      </c>
      <c r="E39" s="113">
        <f t="shared" si="5"/>
        <v>2810.2436848064326</v>
      </c>
      <c r="F39" s="112"/>
      <c r="G39" s="113">
        <f t="shared" si="6"/>
        <v>5279.9619579107512</v>
      </c>
      <c r="H39" s="112"/>
      <c r="I39" s="103">
        <f t="shared" si="0"/>
        <v>6660</v>
      </c>
      <c r="J39" s="114"/>
      <c r="K39" s="115">
        <f t="shared" si="9"/>
        <v>2674.9930465099246</v>
      </c>
      <c r="L39" s="112"/>
      <c r="M39" s="118">
        <f t="shared" si="10"/>
        <v>4650</v>
      </c>
      <c r="N39" s="175"/>
      <c r="O39" s="168"/>
      <c r="Q39" s="117">
        <f t="shared" si="2"/>
        <v>255.47669861876693</v>
      </c>
      <c r="R39" s="63"/>
      <c r="S39" s="113">
        <f t="shared" si="8"/>
        <v>565.71020977615262</v>
      </c>
      <c r="T39" s="63"/>
      <c r="U39" s="63">
        <f t="shared" si="3"/>
        <v>360</v>
      </c>
      <c r="V39" s="63"/>
      <c r="W39" s="118">
        <f t="shared" si="4"/>
        <v>0</v>
      </c>
    </row>
    <row r="40" spans="2:23" ht="25.5" customHeight="1" thickBot="1" x14ac:dyDescent="0.35">
      <c r="B40" s="163"/>
      <c r="C40" s="168"/>
      <c r="D40" s="111">
        <v>37</v>
      </c>
      <c r="E40" s="113">
        <f t="shared" si="5"/>
        <v>3091.2680532870763</v>
      </c>
      <c r="F40" s="112"/>
      <c r="G40" s="113">
        <f t="shared" si="6"/>
        <v>5913.5573928600415</v>
      </c>
      <c r="H40" s="112"/>
      <c r="I40" s="103">
        <f t="shared" si="0"/>
        <v>7030</v>
      </c>
      <c r="J40" s="114"/>
      <c r="K40" s="115">
        <f t="shared" si="9"/>
        <v>2674.9930465099246</v>
      </c>
      <c r="L40" s="112"/>
      <c r="M40" s="118">
        <f t="shared" si="10"/>
        <v>4650</v>
      </c>
      <c r="N40" s="175"/>
      <c r="O40" s="168"/>
      <c r="Q40" s="117">
        <f t="shared" si="2"/>
        <v>281.02436848064372</v>
      </c>
      <c r="R40" s="63"/>
      <c r="S40" s="113">
        <f t="shared" si="8"/>
        <v>633.59543494929039</v>
      </c>
      <c r="T40" s="63"/>
      <c r="U40" s="63">
        <f t="shared" si="3"/>
        <v>370</v>
      </c>
      <c r="V40" s="63"/>
      <c r="W40" s="118">
        <f t="shared" si="4"/>
        <v>0</v>
      </c>
    </row>
    <row r="41" spans="2:23" ht="25.5" customHeight="1" thickBot="1" x14ac:dyDescent="0.35">
      <c r="B41" s="163"/>
      <c r="C41" s="168"/>
      <c r="D41" s="111">
        <v>38</v>
      </c>
      <c r="E41" s="113">
        <f t="shared" si="5"/>
        <v>3400.3948586157844</v>
      </c>
      <c r="F41" s="114"/>
      <c r="G41" s="113">
        <f t="shared" si="6"/>
        <v>6623.1842800032473</v>
      </c>
      <c r="H41" s="114"/>
      <c r="I41" s="103">
        <f t="shared" si="0"/>
        <v>7410</v>
      </c>
      <c r="J41" s="114"/>
      <c r="K41" s="115">
        <f t="shared" si="9"/>
        <v>2674.9930465099246</v>
      </c>
      <c r="L41" s="112"/>
      <c r="M41" s="118">
        <f t="shared" si="10"/>
        <v>4650</v>
      </c>
      <c r="N41" s="175"/>
      <c r="O41" s="168"/>
      <c r="Q41" s="117">
        <f t="shared" si="2"/>
        <v>309.12680532870809</v>
      </c>
      <c r="R41" s="63"/>
      <c r="S41" s="113">
        <f t="shared" si="8"/>
        <v>709.62688714320575</v>
      </c>
      <c r="T41" s="63"/>
      <c r="U41" s="63">
        <f t="shared" ref="U41:W43" si="11">I41-I40</f>
        <v>380</v>
      </c>
      <c r="V41" s="63"/>
      <c r="W41" s="118">
        <f t="shared" si="11"/>
        <v>0</v>
      </c>
    </row>
    <row r="42" spans="2:23" ht="25.5" customHeight="1" thickBot="1" x14ac:dyDescent="0.35">
      <c r="B42" s="163"/>
      <c r="C42" s="168"/>
      <c r="D42" s="120">
        <v>39</v>
      </c>
      <c r="E42" s="113">
        <f t="shared" si="5"/>
        <v>3740.4343444773631</v>
      </c>
      <c r="F42" s="114"/>
      <c r="G42" s="113">
        <f t="shared" si="6"/>
        <v>7417.9663936036377</v>
      </c>
      <c r="H42" s="114"/>
      <c r="I42" s="103">
        <f t="shared" si="0"/>
        <v>7800</v>
      </c>
      <c r="J42" s="114"/>
      <c r="K42" s="115">
        <f t="shared" si="9"/>
        <v>2674.9930465099246</v>
      </c>
      <c r="L42" s="112"/>
      <c r="M42" s="118">
        <f t="shared" si="10"/>
        <v>4650</v>
      </c>
      <c r="N42" s="176"/>
      <c r="O42" s="169"/>
      <c r="Q42" s="117">
        <f t="shared" si="2"/>
        <v>340.03948586157867</v>
      </c>
      <c r="R42" s="63"/>
      <c r="S42" s="113">
        <f t="shared" si="8"/>
        <v>794.7821136003904</v>
      </c>
      <c r="T42" s="63"/>
      <c r="U42" s="63">
        <f t="shared" si="11"/>
        <v>390</v>
      </c>
      <c r="V42" s="63"/>
      <c r="W42" s="118">
        <f t="shared" si="11"/>
        <v>0</v>
      </c>
    </row>
    <row r="43" spans="2:23" ht="87" thickBot="1" x14ac:dyDescent="0.35">
      <c r="B43" s="163"/>
      <c r="C43" s="93" t="s">
        <v>160</v>
      </c>
      <c r="D43" s="94">
        <v>40</v>
      </c>
      <c r="E43" s="121">
        <f t="shared" si="5"/>
        <v>4114.4777789250993</v>
      </c>
      <c r="F43" s="122"/>
      <c r="G43" s="121">
        <f t="shared" si="6"/>
        <v>8308.1223608360742</v>
      </c>
      <c r="H43" s="122"/>
      <c r="I43" s="123">
        <f t="shared" si="0"/>
        <v>8200</v>
      </c>
      <c r="J43" s="122"/>
      <c r="K43" s="124">
        <f>K42</f>
        <v>2674.9930465099246</v>
      </c>
      <c r="L43" s="125"/>
      <c r="M43" s="126">
        <f>M42</f>
        <v>4650</v>
      </c>
      <c r="N43" s="127" t="s">
        <v>161</v>
      </c>
      <c r="O43" s="128" t="s">
        <v>162</v>
      </c>
      <c r="Q43" s="129">
        <f t="shared" si="2"/>
        <v>374.04343444773622</v>
      </c>
      <c r="R43" s="44"/>
      <c r="S43" s="121">
        <f t="shared" si="8"/>
        <v>890.15596723243652</v>
      </c>
      <c r="T43" s="44"/>
      <c r="U43" s="44">
        <f t="shared" si="11"/>
        <v>400</v>
      </c>
      <c r="V43" s="44"/>
      <c r="W43" s="126">
        <f t="shared" si="11"/>
        <v>0</v>
      </c>
    </row>
    <row r="44" spans="2:23" ht="15" thickBot="1" x14ac:dyDescent="0.35">
      <c r="D44" s="94" t="s">
        <v>28</v>
      </c>
      <c r="E44" s="130">
        <f>SUM(E4:E43)</f>
        <v>44259.255568176064</v>
      </c>
      <c r="F44" s="131"/>
      <c r="G44" s="132">
        <f>SUM(G4:G43)</f>
        <v>76709.142034469958</v>
      </c>
      <c r="H44" s="131"/>
      <c r="I44" s="131">
        <f>SUM(I4:I43)</f>
        <v>114800</v>
      </c>
      <c r="J44" s="131"/>
      <c r="K44" s="132">
        <f>SUM(K4:K43)</f>
        <v>50883.198899191848</v>
      </c>
      <c r="L44" s="131"/>
      <c r="M44" s="133">
        <f>SUM(M4:M43)</f>
        <v>96100</v>
      </c>
      <c r="Q44" s="134">
        <f>Q43-Q5</f>
        <v>364.04343444773622</v>
      </c>
      <c r="R44" s="135"/>
      <c r="S44" s="134">
        <f>S43-S5</f>
        <v>878.15596723243652</v>
      </c>
      <c r="T44" s="135"/>
      <c r="U44" s="136">
        <f>U43-U5</f>
        <v>380</v>
      </c>
      <c r="V44" s="137"/>
      <c r="W44" s="136">
        <f>W43-W5</f>
        <v>-12.000000000000014</v>
      </c>
    </row>
    <row r="45" spans="2:23" x14ac:dyDescent="0.3">
      <c r="Q45" s="138">
        <f>AVERAGE(Q5:Q43)</f>
        <v>102.93532766474614</v>
      </c>
      <c r="R45" s="135"/>
      <c r="S45" s="134">
        <f>AVERAGE(S5:S43)</f>
        <v>210.4646759188737</v>
      </c>
      <c r="T45" s="135"/>
      <c r="U45" s="137">
        <f>AVERAGE(U5:U43)</f>
        <v>210</v>
      </c>
      <c r="V45" s="137"/>
      <c r="W45" s="137">
        <f>AVERAGE(W5:W43)</f>
        <v>66.025462731023708</v>
      </c>
    </row>
  </sheetData>
  <mergeCells count="18">
    <mergeCell ref="B33:B43"/>
    <mergeCell ref="O4:O13"/>
    <mergeCell ref="O14:O22"/>
    <mergeCell ref="O23:O32"/>
    <mergeCell ref="O33:O42"/>
    <mergeCell ref="C33:C42"/>
    <mergeCell ref="N4:N13"/>
    <mergeCell ref="N14:N22"/>
    <mergeCell ref="N23:N32"/>
    <mergeCell ref="N33:N42"/>
    <mergeCell ref="C14:C22"/>
    <mergeCell ref="C23:C32"/>
    <mergeCell ref="N2:O2"/>
    <mergeCell ref="B4:B13"/>
    <mergeCell ref="B14:B32"/>
    <mergeCell ref="Q2:W2"/>
    <mergeCell ref="E2:M2"/>
    <mergeCell ref="C4:C13"/>
  </mergeCells>
  <conditionalFormatting sqref="M44 K44 I44 G44 E4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topLeftCell="A16" zoomScale="85" zoomScaleNormal="85" workbookViewId="0">
      <selection activeCell="F7" sqref="F7"/>
    </sheetView>
  </sheetViews>
  <sheetFormatPr baseColWidth="10" defaultRowHeight="14.4" x14ac:dyDescent="0.3"/>
  <cols>
    <col min="1" max="1" width="11.5546875" style="69"/>
    <col min="2" max="2" width="16.109375" style="69" customWidth="1"/>
    <col min="3" max="3" width="20.5546875" style="69" customWidth="1"/>
    <col min="4" max="4" width="39.88671875" style="69" customWidth="1"/>
    <col min="5" max="5" width="14.5546875" style="69" customWidth="1"/>
    <col min="6" max="16384" width="11.5546875" style="69"/>
  </cols>
  <sheetData>
    <row r="2" spans="2:5" ht="15" thickBot="1" x14ac:dyDescent="0.35"/>
    <row r="3" spans="2:5" ht="15" thickBot="1" x14ac:dyDescent="0.35">
      <c r="B3" s="155" t="s">
        <v>32</v>
      </c>
      <c r="C3" s="156"/>
      <c r="D3" s="156"/>
      <c r="E3" s="177"/>
    </row>
    <row r="4" spans="2:5" ht="45.9" customHeight="1" thickBot="1" x14ac:dyDescent="0.35">
      <c r="B4" s="70" t="s">
        <v>34</v>
      </c>
      <c r="C4" s="70" t="s">
        <v>35</v>
      </c>
      <c r="D4" s="71" t="s">
        <v>37</v>
      </c>
      <c r="E4" s="71" t="s">
        <v>36</v>
      </c>
    </row>
    <row r="5" spans="2:5" ht="57.6" x14ac:dyDescent="0.3">
      <c r="B5" s="149" t="s">
        <v>33</v>
      </c>
      <c r="C5" s="72" t="s">
        <v>164</v>
      </c>
      <c r="D5" s="73" t="s">
        <v>165</v>
      </c>
      <c r="E5" s="74">
        <v>4</v>
      </c>
    </row>
    <row r="6" spans="2:5" ht="29.4" thickBot="1" x14ac:dyDescent="0.35">
      <c r="B6" s="151"/>
      <c r="C6" s="75" t="s">
        <v>163</v>
      </c>
      <c r="D6" s="76" t="s">
        <v>166</v>
      </c>
      <c r="E6" s="77">
        <v>1</v>
      </c>
    </row>
    <row r="7" spans="2:5" ht="115.2" x14ac:dyDescent="0.3">
      <c r="B7" s="149" t="s">
        <v>6</v>
      </c>
      <c r="C7" s="78" t="s">
        <v>40</v>
      </c>
      <c r="D7" s="79" t="s">
        <v>87</v>
      </c>
      <c r="E7" s="80">
        <v>5</v>
      </c>
    </row>
    <row r="8" spans="2:5" ht="86.4" x14ac:dyDescent="0.3">
      <c r="B8" s="150"/>
      <c r="C8" s="51" t="s">
        <v>39</v>
      </c>
      <c r="D8" s="81" t="s">
        <v>38</v>
      </c>
      <c r="E8" s="82">
        <v>5</v>
      </c>
    </row>
    <row r="9" spans="2:5" ht="86.4" x14ac:dyDescent="0.3">
      <c r="B9" s="150"/>
      <c r="C9" s="51" t="s">
        <v>41</v>
      </c>
      <c r="D9" s="81" t="s">
        <v>88</v>
      </c>
      <c r="E9" s="82">
        <v>5</v>
      </c>
    </row>
    <row r="10" spans="2:5" ht="87" thickBot="1" x14ac:dyDescent="0.35">
      <c r="B10" s="150"/>
      <c r="C10" s="51" t="s">
        <v>42</v>
      </c>
      <c r="D10" s="81" t="s">
        <v>83</v>
      </c>
      <c r="E10" s="82">
        <v>5</v>
      </c>
    </row>
    <row r="11" spans="2:5" ht="72" x14ac:dyDescent="0.3">
      <c r="B11" s="149" t="s">
        <v>74</v>
      </c>
      <c r="C11" s="35" t="s">
        <v>75</v>
      </c>
      <c r="D11" s="79" t="s">
        <v>79</v>
      </c>
      <c r="E11" s="83">
        <v>5</v>
      </c>
    </row>
    <row r="12" spans="2:5" ht="72" x14ac:dyDescent="0.3">
      <c r="B12" s="150"/>
      <c r="C12" s="15" t="s">
        <v>76</v>
      </c>
      <c r="D12" s="84" t="s">
        <v>79</v>
      </c>
      <c r="E12" s="85">
        <v>5</v>
      </c>
    </row>
    <row r="13" spans="2:5" ht="83.4" customHeight="1" x14ac:dyDescent="0.3">
      <c r="B13" s="150"/>
      <c r="C13" s="15" t="s">
        <v>77</v>
      </c>
      <c r="D13" s="86" t="s">
        <v>79</v>
      </c>
      <c r="E13" s="85">
        <v>5</v>
      </c>
    </row>
    <row r="14" spans="2:5" ht="85.8" customHeight="1" thickBot="1" x14ac:dyDescent="0.35">
      <c r="B14" s="151"/>
      <c r="C14" s="60" t="s">
        <v>78</v>
      </c>
      <c r="D14" s="87" t="s">
        <v>79</v>
      </c>
      <c r="E14" s="88">
        <v>5</v>
      </c>
    </row>
    <row r="15" spans="2:5" ht="28.8" x14ac:dyDescent="0.3">
      <c r="B15" s="149" t="s">
        <v>7</v>
      </c>
      <c r="C15" s="35" t="s">
        <v>44</v>
      </c>
      <c r="D15" s="83" t="s">
        <v>45</v>
      </c>
      <c r="E15" s="83">
        <v>1</v>
      </c>
    </row>
    <row r="16" spans="2:5" ht="43.2" x14ac:dyDescent="0.3">
      <c r="B16" s="150"/>
      <c r="C16" s="15" t="s">
        <v>46</v>
      </c>
      <c r="D16" s="85" t="s">
        <v>47</v>
      </c>
      <c r="E16" s="85">
        <v>1</v>
      </c>
    </row>
    <row r="17" spans="2:5" ht="86.4" x14ac:dyDescent="0.3">
      <c r="B17" s="150"/>
      <c r="C17" s="15" t="s">
        <v>49</v>
      </c>
      <c r="D17" s="85" t="s">
        <v>50</v>
      </c>
      <c r="E17" s="85">
        <v>1</v>
      </c>
    </row>
    <row r="18" spans="2:5" ht="43.8" thickBot="1" x14ac:dyDescent="0.35">
      <c r="B18" s="151"/>
      <c r="C18" s="60" t="s">
        <v>167</v>
      </c>
      <c r="D18" s="88" t="s">
        <v>48</v>
      </c>
      <c r="E18" s="88">
        <v>1</v>
      </c>
    </row>
    <row r="19" spans="2:5" ht="72" x14ac:dyDescent="0.3">
      <c r="B19" s="149" t="s">
        <v>85</v>
      </c>
      <c r="C19" s="35" t="s">
        <v>180</v>
      </c>
      <c r="D19" s="89" t="s">
        <v>86</v>
      </c>
      <c r="E19" s="83">
        <v>1</v>
      </c>
    </row>
    <row r="20" spans="2:5" ht="87" thickBot="1" x14ac:dyDescent="0.35">
      <c r="B20" s="151"/>
      <c r="C20" s="15" t="s">
        <v>89</v>
      </c>
      <c r="D20" s="90" t="s">
        <v>84</v>
      </c>
      <c r="E20" s="85">
        <v>5</v>
      </c>
    </row>
    <row r="21" spans="2:5" ht="15" thickBot="1" x14ac:dyDescent="0.35">
      <c r="D21" s="91" t="s">
        <v>43</v>
      </c>
      <c r="E21" s="91">
        <f>SUM(E5:E20)</f>
        <v>55</v>
      </c>
    </row>
  </sheetData>
  <mergeCells count="6">
    <mergeCell ref="B19:B20"/>
    <mergeCell ref="B5:B6"/>
    <mergeCell ref="B7:B10"/>
    <mergeCell ref="B15:B18"/>
    <mergeCell ref="B3:E3"/>
    <mergeCell ref="B11:B1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zoomScale="90" zoomScaleNormal="90" workbookViewId="0">
      <selection activeCell="C10" sqref="C10"/>
    </sheetView>
  </sheetViews>
  <sheetFormatPr baseColWidth="10" defaultRowHeight="14.4" x14ac:dyDescent="0.3"/>
  <cols>
    <col min="2" max="2" width="45.109375" customWidth="1"/>
    <col min="3" max="3" width="40.6640625" customWidth="1"/>
    <col min="4" max="4" width="36.5546875" customWidth="1"/>
  </cols>
  <sheetData>
    <row r="1" spans="2:4" ht="15" thickBot="1" x14ac:dyDescent="0.35"/>
    <row r="2" spans="2:4" ht="15" thickBot="1" x14ac:dyDescent="0.35">
      <c r="B2" s="2" t="s">
        <v>53</v>
      </c>
      <c r="C2" s="5" t="s">
        <v>181</v>
      </c>
      <c r="D2" s="3" t="s">
        <v>54</v>
      </c>
    </row>
    <row r="3" spans="2:4" ht="43.2" x14ac:dyDescent="0.3">
      <c r="B3" s="12" t="s">
        <v>55</v>
      </c>
      <c r="C3" s="13" t="s">
        <v>183</v>
      </c>
      <c r="D3" s="4"/>
    </row>
    <row r="4" spans="2:4" ht="72" x14ac:dyDescent="0.3">
      <c r="B4" s="8" t="s">
        <v>56</v>
      </c>
      <c r="C4" s="9" t="s">
        <v>60</v>
      </c>
      <c r="D4" s="6"/>
    </row>
    <row r="5" spans="2:4" ht="121.65" customHeight="1" x14ac:dyDescent="0.3">
      <c r="B5" s="8" t="s">
        <v>57</v>
      </c>
      <c r="C5" s="9" t="s">
        <v>61</v>
      </c>
      <c r="D5" s="6"/>
    </row>
    <row r="6" spans="2:4" ht="90" customHeight="1" x14ac:dyDescent="0.3">
      <c r="B6" s="8" t="s">
        <v>117</v>
      </c>
      <c r="C6" s="9" t="s">
        <v>62</v>
      </c>
      <c r="D6" s="6"/>
    </row>
    <row r="7" spans="2:4" ht="204.6" customHeight="1" x14ac:dyDescent="0.3">
      <c r="B7" s="8" t="s">
        <v>58</v>
      </c>
      <c r="C7" s="9" t="s">
        <v>63</v>
      </c>
      <c r="D7" s="6"/>
    </row>
    <row r="8" spans="2:4" ht="93" customHeight="1" x14ac:dyDescent="0.3">
      <c r="B8" s="8" t="s">
        <v>59</v>
      </c>
      <c r="C8" s="9" t="s">
        <v>64</v>
      </c>
      <c r="D8" s="6"/>
    </row>
    <row r="9" spans="2:4" ht="28.8" x14ac:dyDescent="0.3">
      <c r="B9" s="8" t="s">
        <v>184</v>
      </c>
      <c r="C9" s="9"/>
      <c r="D9" s="6"/>
    </row>
    <row r="10" spans="2:4" ht="90" customHeight="1" thickBot="1" x14ac:dyDescent="0.35">
      <c r="B10" s="14" t="s">
        <v>185</v>
      </c>
      <c r="C10" s="10"/>
      <c r="D10" s="7"/>
    </row>
  </sheetData>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V i s i t e   g u i d � e   1 "   D e s c r i p t i o n = " V e u i l l e z   d � c r i r e   l a   v i s i t e   g u i d � e   i c i "   x m l n s = " h t t p : / / m i c r o s o f t . d a t a . v i s u a l i z a t i o n . e n g i n e . t o u r s / 1 . 0 " > < S c e n e s > < S c e n e   C u s t o m M a p G u i d = " 0 0 0 0 0 0 0 0 - 0 0 0 0 - 0 0 0 0 - 0 0 0 0 - 0 0 0 0 0 0 0 0 0 0 0 0 "   C u s t o m M a p I d = " 0 0 0 0 0 0 0 0 - 0 0 0 0 - 0 0 0 0 - 0 0 0 0 - 0 0 0 0 0 0 0 0 0 0 0 0 "   S c e n e I d = " 9 8 0 9 e 6 c 2 - f 0 f 5 - 4 d 5 2 - 9 e e 0 - d 9 5 c 2 2 b f b a 9 b " > < T r a n s i t i o n > M o v e T o < / T r a n s i t i o n > < E f f e c t > S t a t i o n < / E f f e c t > < T h e m e > B i n g R o a d < / T h e m e > < T h e m e W i t h L a b e l > f a l s e < / T h e m e W i t h L a b e l > < F l a t M o d e E n a b l e d > f a l s e < / F l a t M o d e E n a b l e d > < D u r a t i o n > 1 0 0 0 0 0 0 0 0 < / D u r a t i o n > < T r a n s i t i o n D u r a t i o n > 3 0 0 0 0 0 0 0 < / T r a n s i t i o n D u r a t i o n > < S p e e d > 0 . 5 < / S p e e d > < F r a m e > < C a m e r a > < L a t i t u d e > 0 < / L a t i t u d e > < L o n g i t u d e > 1 4 . 9 9 9 9 9 9 9 9 9 9 9 9 9 9 8 < / L o n g i t u d e > < R o t a t i o n > 0 < / R o t a t i o n > < P i v o t A n g l e > - 0 . 0 0 8 3 6 4 3 3 9 3 0 6 3 4 5 8 < / P i v o t A n g l e > < D i s t a n c e > 1 . 8 < / D i s t a n c e > < / C a m e r a > < I m a g e > i V B O R w 0 K G g o A A A A N S U h E U g A A A N Q A A A B 1 C A Y A A A A 2 n s 9 T A A A A A X N S R 0 I A r s 4 c 6 Q A A A A R n Q U 1 B A A C x j w v 8 Y Q U A A A A J c E h Z c w A A B K o A A A S q A f V M / I A A A D 8 I S U R B V H h e 7 X 0 J c x t J d u b D D Y I E b 1 K k e F O k K F H 3 3 e d 0 T / d 4 x x E T 9 u y s w + F x 7 H o 9 6 1 2 H v e H 9 E f 5 J G 7 F h e 8 f R 0 9 O 3 1 L p a N 0 V K v M T 7 v o k b 2 P e 9 z A Q K I A A C F C W C 1 H 5 S s r K y C k B V Z n 7 5 X r 5 8 m W n 7 l + / v J e g d h d N b Q + T t o m g 0 S r F Y j B K J R F o A z D E T F 1 v C V O 0 J 0 / b 2 N v n 9 f p 2 a j i 9 f e C n + G r n r d C Q o G r N J 3 M X x 9 z v D 9 M 2 w R 8 6 t a K y I 0 9 n m M O H O Y M R G j 2 b d t B F U n 2 u u j N G Z p o j E C 4 e N Y n h u D o l 4 h N b W 1 s n l c t L a 6 h p V V N f R k 8 V a i s b t d L U j Q r U + o s n J S V q 2 d 9 G Z V i c t 8 j 0 D Y 5 P q a 9 5 B 2 P 7 l h 3 e T U O U N l y g Q T A i R 4 v G 4 B C u R g F x k 6 m 2 I U G t l m I a H R 6 i 3 t 0 e n p m N 0 y U n D H A o F q r / d T h S L q 3 M H J 5 w 6 F q G G i h g 5 O f 2 P L 7 3 J a 9 l w g Q n e U B 6 n l 4 t O W g / a h V C R u I 3 4 o 9 R V H 6 W u 2 q i 6 M Q M z 6 w 5 q 8 s f I p v i X B p s l c X 5 + g S o r / T Q 3 N 0 9 e r 4 d W E 0 0 0 u e 6 R e 6 4 0 z p H D 4 a C Y u 4 5 c i Q D V 1 1 X S l / c H u D H I 8 8 B H F L Z / f c c I 5 f X X U s L d S a F Q T C Q T S G P I Z J C N S C b N 7 S D 6 2 Y k g z c z M U l 1 d L b n d b k k 3 2 A 7 b 6 O G M m 7 Z C 6 T W 0 0 p u g O l + M y j 0 J W t i 0 U 2 t V j N z O B G 1 t h 2 h h Z p z 6 T / V I 5 R x d d t D w o k t / S s F h I V o + 1 P j i 5 H M l a G q N H z I D d X y t t z F C F e 6 9 F X e C K T 8 1 N U 1 L i y B W J b W 1 t V L c 5 q H v x z x M 2 j h 9 3 L X N p J v n P I 1 R a 2 s L l f l 8 9 G h s l h a W 1 / Q 3 v B t 4 p w j l K m M y e T o o H I 5 m l U r Z i A R Y 0 5 v 9 c a r y B G i W 6 8 n V L l V x 5 z b s N L X u p E 0 m U T i q i O S y J + h i a 4 T K u Q I 7 O J 5 F A A h C o R C t r q 7 S s W P H 5 H x w 3 k k T q 4 V L t m y o 8 s Z F S l n f x s n P E E v Y 5 L l A 7 s U t O / n 4 2 a 6 2 h b m R 4 D z g e / D 8 y 5 x e 6 1 w l t 8 d N T q d T J I 8 B 3 m J 6 a p I q / N U U 2 N 5 g d T d A Y / F + v m L j 3 0 z Q 9 Y 6 w v E 9 Z W R l L W 8 h G V g e X N u j F 5 J z E 3 w W 8 M 4 S q O n 6 B N l g y R C K R N C L l I 1 O 2 N C t Q M d d 1 X w W I x 2 P U V s 2 q G v d Z c h E o E 1 N T U 1 R b W y u V E P 0 t q H a 7 / G z B g K o I i b W e I S 3 z I R T c o n Y a o L P n z k g + B Q I B I T z I g 7 z z e D x y b O w 4 Q / W s Y q 5 v b N D t m Q a R r n b + m c 9 P h i S O g P t 8 L K m i T O S v f n q u f + F o g w l 1 f 5 + K r 3 T h b 7 5 E m 5 t x 6 S 9 l G h + A v Z C p r S Z G f d y X s u L 2 7 b t 0 / f p V f b Y 7 H j x 4 S G f P n m V J o K T A i w U l n e J g F l f I t w U Y L j y s f o 4 t K 8 l 4 t n G L m q r T 1 c Z A I C h 5 4 v O V y T n 6 U p C q 5 j H v v P L Q G j c u I N K f 9 I U k D V I K E q u i o o K W l 1 f o / t i C p B 9 l 2 K U p P c K h / J g i k 7 H k 7 a b m W a / l w s m G 6 A 4 y 4 T O Q M s W g u 7 u L B g Y G k r / X y 9 9 7 4 / g S n a 2 Z k d b / m D 9 G X p Y w h X A L t 1 S X J c i 1 s / u 0 K 2 C Y M G Q C Y p x H 9 + 8 / 0 G c K M E S M j Y 3 p M 2 I y N d L s 7 I w Q B r j W H u K + Z Y g l Y p z + + H C J l p Z U Q B 8 T e Q + D x s X 2 W r J B j O m y O Y r B 9 q 8 3 j 6 6 E 8 j V c Y l V F S S V D J B y B b K T Z j U j o 2 F 9 q D e u z d O C z j x 4 9 p v 7 + 0 + R y p R s V 8 g F m 9 5 c v h + n c u b M 0 P T 3 D 5 N + g r q 6 u H c a O 4 U U n j V o q v R X X 2 s P S b z J Y 2 H T Q 5 J p D D C T b I S a k 7 s 8 U A r y H c / E m 9 X Q c o 7 b W F s m v 2 d l Z W l / f E G M D p A 3 6 X 3 V M + A R f W 1 x c T P b / r I C k A v B 9 w W B Q D B m b m 1 u s P q 7 Q 8 E q Y 1 d u j W e 1 s / 3 Z E C e V r v E R b W 8 q S t 5 t U A r K l G T h s C f q w i z v v r B Z l A v 2 E V 6 8 m Z J w G f S F U u G I x M P C c G h s b K B w O U 3 N z s 0 7 d i Q A T Z I E r M y r 0 8 n Z K F P W x Z G u r 2 W k W x 9 P e u / c T t f Z e 4 c 8 5 a G n b n h z X y o e K j Z + o v s r N h E l Q i J + p s 7 N D p G R 5 e b m + g y g a t 4 m h Y 2 5 u j u r r 6 8 V 4 Y U h k Y M 5 x X F 9 f p 5 q a G i F V L B a l h x P L e f P 8 s I I J 9 d O R e y t P z W k K R V w 7 D B B A Z i E W U q g f d Y f I m 4 V M k 5 N T V F V V m X N g t 1 C g P w L j x N m z Z 3 Z I p l z A Y 8 O 8 v s E C 8 8 L x i B g E M o F 3 + + m n h 3 T p 0 o V k 5 U b 3 b D N k p 5 k N B 3 U w C f F e + K 5 B 7 r 8 F w n a a X 1 y m C 8 3 b t L m x S S d O d N H T p w P 8 W Z D J x 4 S P i L k 8 U 7 V d W F i U f M C z 5 y P V B n 9 n W Z m X V c F l s j M B B + e 3 5 N p R w p H r Q 5 X V n 6 V g 2 L l v Z I K K l 4 1 M E x O T 0 u l + X T I B H o 9 b 1 K Z C y Q S g n v Z w P + 5 S S 3 Y y A a j E c V Z 3 r Z U c 9 1 a y e o g + o H k v X D 7 V G J V 3 / e X F C p q Z m Z H + E T 7 X 3 3 + K n 8 v F U q q T T p 7 s F X X 2 x Y u X I v k N G h r q J S + g G u b K Y x z 9 / g o Z q 8 L 9 z U 3 H 6 G x 7 f b L c j k o o X L k + B P A 3 X a R A k N W a A t S 8 z P N c s P Z N 8 L 1 T 3 M 8 Z H x + X l v r 4 8 d z q W T F A / w I V 7 U 2 g p / e E q F u F 4 N 6 E I v Q 5 l p S w N C I P 0 X A s L 6 9 y A 6 U I h L E p e I e g w b I + M 9 K b m p p 2 J V V j Y 6 O o h 4 g 3 1 F R R o 0 M Z N Y 4 K p H E 7 C q G x 6 y L r 5 4 l 9 J d P 1 9 p D 0 n 2 C t g n q H S l R X W 0 M d H R 3 6 j v 0 B n r e i I t U / 2 U 9 A P d v a K k y 1 u s j S 7 u m s S 8 j R 3 H N F j C U Y W 7 t x 4 5 r 0 E a 3 A 9 4 I c Y 2 O v 5 P k N 0 M 9 C P u X K c 5 A J e Y n P I J w 6 1 U e N l b 6 s Z X o o w / + 9 9 a C w 2 l X C c H o r K e b q l F b U a t E D 9 k I m t D I / 7 w m K K j Q 4 O E Q 9 P S f S P A b 2 G 5 u b m 9 K v 6 O h o 1 y n 7 B + T H w 4 e P 6 P L l S z o l P 6 L M j Y k V J 7 l Y H Y R 7 V C G A 8 2 w w G B A y j Y 6 O U d j F U s j f K k 6 5 7 g z D p F E / F x e X x P Q O o M F a 2 I 7 T w v q 2 n B 9 m H A m V L + G B x 3 h h Y 0 y 7 4 V h F j D 7 r D Y q k W 1 h c F L X u T Z I J g A S x 9 n P 2 E + j b x D h v C g W 8 K 6 r L 4 v R 8 z k V f D H k p E N n 9 u W C Q g L R C / w r 5 V e X c E k v k 1 8 M e C m U 4 u p s y c J b X i z E D g H X 0 e J W H G 7 I 3 k w d v E 4 f e K O G u v S C + e V Z V D y i W T G W 2 T T p b 9 Y r 6 j w X l e + w s p t a 5 5 U U H H O 4 3 b w r 4 L T i d N n E n / U 0 A R P W V l 8 n v F A o 4 2 d Z y A L 4 f 9 Y j U 2 g 3 4 H b g l 1 d X V U X d 3 h + Q l 8 M 2 I h 3 9 b o k m g L O I J m + S x e S 4 M P V z o q E s r 2 8 M Y D r W E K m 8 4 w 6 r G T n e i T P J k n m c C e f F h L 3 e q W Q V B x Q A 5 I T U w I N n f 3 0 / P n g 3 I e M t u 3 7 M X Q I L 0 9 Z 0 U U r 0 p u N 3 K / 6 4 Y X G 4 N y x Q S 4 K u X X h U p E H g n 5 G W H n j L y L Z M y M + 9 q y m J U X V 1 N z 5 8 P y j U f 9 8 k 8 b j e d b 6 n R d x x O H F q j h N t X R 1 v b j r Q + U 7 Y K v x s J U O i f n w x K h Q N x l p e X h U x Q X + D 1 A J e b S 5 c u 8 m 8 k 6 M s / f C X 9 n f 0 G + h 7 o 9 N + 8 + S O N j 7 / i d y p c m h Q C G B C Q T 8 X i w + 6 U B Q 7 q X 7 H o r Y / S p Z Y w s Q I h n 5 / f Q M m l g L J B Y w L L I F y S j J T r r K v I W u a H I v z + x 4 f 7 3 + y + a X D G 2 / 3 n K M Q K e j 4 j x G 5 k c n I O f M r 9 J Q A m Y K g r 2 f p L T 5 8 + E z M 5 f g v u Q R h 7 a m k 5 / k b 6 V u i g b 6 x v U k N j v V Q u W N w A v A s k J s a q i v 1 d e I u j s l Z V V e m U / E C u o X I A D 6 d d 4 s o E Y C A Y / o b F 4 s W i i y Z W H D K o X M + q 5 I X W i P T R + u G V z 8 + F d 4 O X C N 4 X e Q w z / 9 D 8 N u 1 v s / J 2 c C j 7 U N 6 6 c y x R U q q e w W 4 E y s S 1 z l Q L D G / o b B U V 3 w m f N Y w V w X X m z J l + G a C 8 d + 8 + r a 3 t 3 + Q 5 S M i x 0 T F R / U A m T J d 4 9 u y 5 W B n v 3 L k n v w e y w U 0 J l j S Q q 1 C A h K u r h T / r 4 2 m 3 V H 4 A X h g w V A D j K 0 5 6 x A Q r L p c h q S L k 9 8 R F h V z c t s v S A J M r 8 P R Q 4 1 E g F d R E H B E g s T u q + E c z y v 0 w h E P X h y q r P E a B g J q 6 L p X d E q z I P M / E B 0 y m c p e 6 B 0 Y H 6 P P Z A M 9 r z O m x A s S C G j g 7 O y c V H K 3 r X o H 3 Q I c c f Y l j T c f o / P l z U q H g T X D + / F k 6 c a J b X J K g c r a 2 t k o c l j S o S Y 8 f P 6 W N j Y 1 d 3 x V S b m V l Z Y f h J h O Y Y B j l S 1 1 1 U Y p Y f P 6 q w 4 M 6 x p K c p d W t s Z 3 r W u y G i 8 e D 1 O B U A 8 H 4 f Y / L z l r B H C 0 z w X A O Q s E A Z I i 1 t L R C x / 2 F e 4 6 U C m y / v 3 2 4 V D 5 H 5 X l u n d N V v c w K k q v C G H T U x G R d C A A V E 5 K p o a F B z j M B S Q D J 0 N L S o l P S g Q r 9 9 M k z 8 U i A y o j K U A j w j O i v j Y 9 P U C 9 / N p 8 L E 9 7 z m 2 + + o 0 8 + + T j t + 0 E Q e H t D q k E l z a W y 4 r 4 f v r 9 J x 1 l N x c d x j v y D b x 6 k L x L R Z 0 R 8 L e y i 4 3 V l V O k v F 0 v c + N g Y d X d 3 U t x R S T / N + r j C q + 8 / 3 R i h l u r i + m U h 7 k x 9 M R A n r 6 + S a j H V Z P U n m n N f l t / v Y V X S H 5 + n + v o 6 e b a F h Q V x N B 6 Y X a e o E Z e H A L Z / v / 3 o 0 D x t W X 0 / b W y q C o F K h g A U Q y i o H T / X / S b c 9 + T J U 5 k 6 k Q v w j o 5 E w i K V c k F J m V d S Q e H v t h u p Y P R 4 P j B I b e 2 t Q u R C S I j W G 1 I r m y T F e 6 C f N D Y 2 z l K u i R q 4 U l q n k O D 6 z Z u 3 6 P 3 3 3 8 v 6 W 7 h u g j k P c E M C A 0 k j / y a k Y z Q a k U V X n q 6 3 c V + n j D y O B H 1 8 o n i 3 I e M g a 3 c 4 a Y N V 5 p C t n B 7 P q 8 Y k E Y + R 1 2 2 n W h / 3 1 W q D k k + Q W M 8 P k R O t 4 2 / + / n / + s 4 6 X P C K 2 J i F T Z u F b k X l u h d U D A s D k O F S w f N I B X g C w k l k r a C Z Q 6 K j o Q 0 M v + f d J 3 I i Q l g k 8 G x Z 3 W W X 1 q + 9 U n / x u I W Q C H A 4 7 D T 4 f E m N I 5 m d w j m d s b m 6 S 8 6 G h F z L P C m m 4 h v d c X F i U 6 9 m e C / c g 4 J o J M G F j S g n U T 0 g K 9 C G r q 6 s o F H f T V t g u 6 1 M c r 1 I r M h U D O A K v r K z S 7 P Q 0 O Z w O m S l 8 6 r i T X n H / L G G z s 1 S 0 0 0 b I z r + B 5 d F Y r e f P L G 7 u X a V + 2 7 D 9 + 5 3 D I a E 8 t e d Y W q g B X F T M b N I p H 5 m A V v c U O c L L t M 1 9 J i e 3 k A 1 c Y e q 4 N X d k q W Q G 6 N 9 A D c n s R 2 U D n g l 9 F V R o e A 5 g R i 4 q K p 4 L q u P g 4 A t W z V p E N S s W + D z 6 T F e v X p b v 3 A 2 Y s j 4 6 O i r G D h h R Q H h I 2 U I + m w 9 Y / O X 2 q 1 T f 5 h c n C z e O Z A I S f Z q J 1 d X V K e c w r Z v 8 g g 9 h u 3 + b Q o s D n G d t 9 G J 5 7 7 / z N n E o C G V 3 e i j m 7 p U C g H q F D D f B i s x z K z C p r c G 1 R J d 7 C j M d G z x l l R D S x J i v C 0 E o F K a 7 d + 5 S e 0 c b q y 0 B k R B Y c g z E 9 H q L H 8 8 B Y F G E J d J U v k I B V R B 5 t h c S 5 0 L m m N T 7 M P D s c X k y q I C Y a 4 W + H 4 r v D y / U d 6 M / F 4 t F 6 F z t H D k o T l N b 3 J h y r N R x K K x 8 j o q T L J l e b w D X w R L J V Z 7 d 8 J A X 3 G I W 2 6 p j / t C l y x d F V W p o q K M L F 8 7 J 9 P G 9 k g k A K d D 3 K B a o q O i L 7 C c a K t J H i G D 1 2 y X 7 8 8 J 4 c e z I Z l Y B H y 5 w f 9 D r o z p n 8 e N f B w G M T 5 f 0 P 6 e 7 g l v 4 l J n c I F c 8 F 1 B Y p x q L c 7 8 B g k H V z y o G u F + W z 2 L 1 d D 9 R z A R E A / T 9 s I T y f u J c c 1 j W 9 z N A 7 P Z E 8 a Z 0 p b Y n h P A o Q 5 j Q r Z B 8 Z 1 K t B h x U j n 6 c 2 2 G p G a X 5 r + Q H d u 3 l a u 1 x Z L g J e w E + t p d P w h h Q L K E M M L U d n f r 9 g O k z F g u o q i F W l f c T M O 5 g 9 d z I / H 2 d w q p b 0 E a L W / l V M p S j T N W Y X 6 C X L 1 / K Y D W 8 I o x R S N Z T N 9 B 5 j r w f m H f z N Q f V e T k N y S U c S l r l c 7 j L W U I o A 4 S V S L n i + Y D 3 x Q q p x S D z d w 2 C U Z t Y p V 6 t O m l y L X f f C m M p e 5 E q m c D A 8 / P n Q 0 X 1 4 w x Q I W P 7 L C m 3 t r Z l 8 Z d L P b U 6 R e H B l I u 2 w m q B S 1 g Z r R I a e f n g p 4 d y z c H v g U F q z P D F + J 6 x o G K p a g M 8 N / 5 J y X H 8 0 Y y H N v l 3 / V m W I y g l l D S h n B V d S V X P G v a C s j 1 2 m j H F w P x m k B t 6 j D F i L Y b 2 m i i 1 V 2 O R k + y S A y T w l W E g 9 P W y e G N z U x b Q R D 8 M p u t i g Q o M T 4 6 9 5 l s 2 w P X p 9 O k + I U S m G n 2 T + 1 N w m 8 J w w / L S M t 1 n 4 m G s D 4 P Y s K r i M 7 W 1 N d K f h A k d 5 W u Q 8 s B Q z y q k 0 s Q K R u 3 0 Y q W S q j 0 g W e m C S 1 u 3 A q U W W H c O B n N L C a C Y S t L u G p f B 0 R 9 / v C O t Z y b w O 2 h R U f l g l Y P Z W e Z B J d T 4 D F x u v N y Q Q t 2 x A g t S z q 3 b p W L g f o y x Y K c K j E n 1 n z m t 7 9 o b Q I a B Z 8 / p 6 t U r e c f K c g E r K d 2 5 e 4 9 O 9 H T r l P 0 B 8 t 1 I l d Y s 3 h I 3 B 5 W 3 f u O x R r p 8 5 Z L 4 P 8 K j p K Y m f V A a Q w u Y D g 9 A X Y R 0 U 2 W q j y a v m V Q 4 C U R Z Q n N y K f d T b F / c f V J 4 r X y L q G k 7 w 3 0 Q t a 6 e 1 S B h J Z G J 4 1 X y v U R g c 4 U + 7 Y 3 J V A y Y 3 r E g 5 X v v X R e H U b S S + A 2 Q D Y Y E f C d + D 9 Y x W N X q 6 u p Z M v h p b s M h K 7 k C u A d m 7 O l p N U g b J T f 5 u H H 1 + y u p q s r P v 1 M m l r 5 C x q 5 y A a + G c S T 8 N t a 9 K x b o 6 D 9 5 8 o y u c I X e i 6 q Y C 2 h 4 b n O j d P 3 G d Z H e w I s F F 4 2 v p P p P q P + f a 2 + U 3 T C 7 u E 6 z g S p a D K S M G p B K p m w x 3 B G X O h B h 1 T V M x y u C V O / Z o K X E 3 v P 2 T c L 2 x b 3 S J B S V Y / J g b p 8 9 a 3 w 3 X D w e p n q L q R e D i T C j Y 1 w H F Q / O p m g 9 4 V m Q D f A K 4 C I W 6 Q Q p 9 O L F C 1 Z b 6 m R N B H S q t 4 J x a j t e L x U h E 6 Z B Q I t d j P o X 4 c / d u f M T X W H p B E f S Y o C 8 m e f + G 2 Y c 5 9 q / 6 n V w 7 + 5 9 2 U w A n v A g O 6 b A h 8 l H j 2 a 9 4 l S L X M C 0 G D N B M R 8 w S L w e 4 B u z 5 J 2 U O Z e 9 I h P n I x M K 8 W s t G z Q X K U 3 H 2 Z L t Q 0 W j K W N E M e T J B K Z z W 8 k E Q I 9 / / v y 5 O K W i B Q e h s p E J / a U H U 2 7 Z o g a E g t f E F K s o 7 e 3 t M q 4 E k m A O z 9 z 0 u B D H C j z 7 / f s / s Y p 5 W y o e f O n g R Y F 3 A c G s 9 0 P N h M Q D W a H m 4 d r y 0 h K t r G 3 Q / O J a 0 e + P 3 4 a v I N y U 3 g S i / P x P n j 4 T I k G C o m E a H r h P p y o m y O N Q 7 k K z 6 / k t f t h p c W B e b Q 6 X j U y A p J o / O M p 9 N i a t n Z w l O l u K J d T T v d f W N w R 3 z W n W u b M v o 2 x Q a C W D V P m 4 c 0 N c d 9 A 3 g g s O V K A f b 9 2 m a 9 e v 5 p Q a W 1 z g Z U 4 l l d A X i U Z i s j Z D N q 9 0 T E 4 E E U B U 4 + 0 N d R K / B 3 8 4 A K R 5 / P i J f i c 1 X Y H f Q h a 4 h M c 4 P o t n n J u d k 2 v d J 7 q p i p / 1 / / z x C V 0 4 2 U Q d 7 S 3 S h y s E + F 3 M / r 1 + / R q r n c V t Y L A b k O 9 Y j R Z G E j y n V S q j n w R f x S X 3 G f H 3 y + a W h G I b 0 r u M 5 I N S + 5 Q D d J z V P i W h I K k i 5 H M E 6 W T d F i 3 R m 1 l 6 7 X V Q k o R K + P q 5 c k G 8 Z 3 c z K p R M w O b 6 C p 2 p m q S 1 1 X V Z p x v r w M E N C J U Y y 4 4 Z h 1 I D q C z Y z 9 Y A v w V J g 3 l J m P G a T a 1 D B Y Z n N h a F x B w m V D Q Y E 6 7 f u J Z m N l d S y S Z j W w B I C J U T 3 5 u N 2 K h M 6 K + U M S n w + 4 W u m 4 4 p 9 F g D A w 2 H I f R + A d Y 6 r N d 3 7 d r V r H k B V 6 e N 9 Q 0 a D P a K N z q 8 0 g H k K z a T m + W + a D G A T 1 + S U K L 6 s Q T n f L v a s s 7 9 q N I j l O N v / / G f / h n 5 U i r B 4 W Q V K 1 G d J N P r w h 9 4 R u 0 t j W K q h X q G g U V Y 4 V S l T k g a x o s w p 8 h Z 3 p j m k 4 Y K D T U N 6 m C + a R a o u H A 8 h Q q I + V W T T C z M j 8 q c a g H S m F Y d Q R k + l E d 4 N i A d z r u Y b w V 1 E K p p I Y C x A O 9 1 6 9 Y d 8 f 3 L 9 f 2 7 A e b v w c F B Z B O V V 5 R L g 4 A J l Z j k 6 O R 3 R f F k f j X M 4 S g 7 x + Y I j S 6 7 q b K i j J 7 N u u j 5 v I s 2 W W o V C 9 O Y S o C 2 A o n F J K v 2 h i l i c 8 i 7 4 h l K J R T / h m 8 Y d l + H V O S 0 j O R g Y I 0 X g v W N b Z q a n h X D A l Q q z I r t 6 u q Q M Z 1 X r y b 1 l A v M J 1 p j v T x d R Y G V L M C V C u p Y N h g T + 9 r 6 u q i Q M M d j b h U m 8 h m z 8 u s A J M J i / W d Q g Y u 0 1 I G 4 5 8 + f k Q Z k r 8 B n 0 Z A E + R 0 B L F D T w f 1 H a Q T 4 / O l s d s M A C A U t w F l W R X d e u X e 4 F G U D V O u d 4 L L O V t x c c 5 / O e q g 6 U X r z p E q O U J E Y W r 7 i S J M P n r a P a d V 3 m U K B b V Y d Y l T D U g O q E 6 Q H T O f n z m F K + X H y V 9 d R O J g q I K h j q E D N T A 5 U T p x j g B K r s G I z s m + / + Y 7 u 3 r n H / Y k H 9 P U f v 6 E r V y / L C j 4 g E q x / 2 1 u v t w o q G h U Y M 2 A 4 Q c f f N D K F A M / 9 w / e 3 a H F h S Q w p q O A A P m 8 a g U K A Y Q P 8 7 s j I i H w W n 7 N r d R U 4 2 5 R 9 n h K W B n C W V d P G 8 v S u z 1 z h U d e z T 8 r N w j K d F O d I c L v 0 C O X 4 2 3 / 4 X / + s n r I 0 Q t R W x 6 p F q u + 0 H w h H w t T o W a c T G U s q W 1 W h W C T E h I O K t y o W Q L W U V 4 K a Z N t L m 1 T E i Y k J 7 o y f F 8 K 0 t b d R D a u R M D A A a M l N f w k q J C T g 6 3 i X o 4 + H y o y N z r D S E j r 7 O M e s 3 X y A W g Y V s f / M K W r n Z 4 R K B C s c G p A Z r u h P H j + R C q 8 M K H Z + r 4 h I b u Q L j C 9 q V a c K 9 T 0 s H T G n C 9 M r 4 P q E W b t 4 T y N 9 L d m X B k j T q V e j F N 2 c o 4 r 6 D g p F U y R E / / S Y P 0 5 t 1 T G Z 9 t 7 k j + U 1 U H A t 0 H V B q X u I Q + X D 7 N 7 j r F F H H M j j 9 D p 0 k I E J 9 U 8 l M 2 P X V d E i + z r l 6 j / t l W B Y B y F k r 0 6 O 6 k O V Q p / J 5 X L L A C y A y r r C F a + 8 w i d 9 F X w G B T g 3 P y / 9 B l Q w k A q V F J U P U g t H S K 2 + P j X t H Q S C 2 j c 1 O U 0 t r S 1 y z 1 6 A 9 x 8 f G x d X H a h d W B 8 Q U + u x Z L G 1 Q b A C E h Q S B A Y D 9 L u M M Q L q G U j U z O / 0 5 M k T G Z D F j O K n H M d Y F f I U A 9 H / + m + / p + 3 N L R m 3 g q o L I w v 6 S p D m 8 N K I 8 L u j 3 1 S I k Q O W R R A P j c H F k 3 X i m X 6 i I U a n j k V k P Y 9 G J h Q 2 / H b z q 2 A L 0 5 G l X I Q y Z D K E U k e R 1 k y o 2 V V + 9 n i A 3 B h V L x E 4 f l d C R g n y t n K l S J d O 5 v i 6 C M d s V O 2 L 0 + b q P E 0 z m e q 5 p d / Y W B d J A o A w I A C k D z r 0 a J V R g d H C Y w c / e I 3 D S x r j T w a 4 H y 0 6 P o M K i E l 8 j x 4 9 o d 6 T P V K R 9 w q Q C G M 9 6 I t h v e + 7 d + 9 L R c 7 m e Q E r I U z k M I b A a V X 2 X m p u 4 v x E h i o L 5 A S r f R i 4 x v O a 7 w H B p J / j c s q M 5 f P c 9 8 N 7 4 p r Z q i d t R x D + P k y L h 8 W x E O D 3 4 Y U S 5 M a r q c Y j U 9 3 x R P q x 0 p C N U K l y t x I K E s o Q S h 2 P + 9 b J 5 s N S A q l 6 d J C h p P p Q X K d 1 5 u 0 P i T L x w / M A r X G r e Z p b / O q q K q l o k D r 4 P b T 8 i 4 u q x b Y C J A E 5 4 L Z U p i s 0 7 g h F l X u M s f C t s q o I U u J 7 9 u J 3 Z w D P i 5 G R M a n U I B N U s w 8 + e E / c p a C a W Q F J B s J g g B U L s M A g o n Z m 5 5 L V g B r a f 6 Z f v B u s 6 6 f j O S F R q 7 h B Q W O B z 1 g l q t X c D 9 L i r b F w S z G A m g l j D x a w g Q T N h r w l v a M e p J 8 r Q 2 1 p D f D y I y H z S y P E Y v s v m a z w s / r S 1 a 0 c R V G B N l j F w S K S q K j o V 6 A T n w u o u A H t V I u n R a v 6 a M Y t 6 q M Q i 9 U h V H A s Z P I 6 m J + b F + M G p K Q B K j w 2 s o Y 3 x c j I K E 1 O w j r 5 g m 7 d g m S a z 7 v S E o g D C X r l 2 h X 5 D B q R Y g F v d + Q P J F q x g N k e k h 7 9 O k h x 9 M O s W N j M 3 q b j d b g 2 S N w c M 4 F N D I Z X M D a X q k M H H U p G Q j n L 1 H J V Q D Y y 7 Q f B I g m H r H 4 K Y F Q f K s 5 J 7 j P I + n j c Z 3 m f J U G u i g n n 2 Q s X z 0 s c T 9 J Q H p f B S g B S r o I r P V Q Q q D n F A O 8 F Q k O 6 Q R I s L C 6 J U c A K 3 A P z P f p 9 G A Q G w a C S 3 e D + E L b s L M Q J t 4 4 r 9 Y U L F + j V x K R M r T B 5 X Q j Q h 4 M 6 u d c 1 1 9 E P Q 9 7 V M y E H B o b E M q q k H t F 0 z v l k q o J K u e N R T f l b D / w n x G U w v 1 A 6 + 0 q V j C e 8 3 V 2 h d G M L c f a D R J l 4 t e y k y e W o d N 7 h f e D j v h J a f f S p c k 0 G R G W P h C N J q x 0 e G V U L d R K 6 P F Q h D H x C Q h U z / g Q 1 C F I D A d N K B g Y G 6 e z Z / h 2 G B 1 j 8 A q E A X b x 4 Q a Q E V E x U 0 m L H p r A h A V a 8 R b 9 v a G i o 4 P y F h D t z 5 r T M s o V E 3 g v Q U G E a O 9 6 v r 6 + P P D o v 8 4 1 R I Z 8 N 0 p 8 U G a 9 i K I M Y V F F L X T r I I O N p p R A i M a 8 U 8 J s g k R V Q E x 5 M 2 q m + / Y L 0 G d D a Y 3 c / m O p z 6 f m Q I P 6 M y X 2 Y B 4 X v a u 9 o Z 9 U x S C + n N m h y l S X g m o 8 e T r v p 4 Z R b W s 9 c Q M W 8 c + e u 9 D P Q 9 0 F F P 3 m y Z 0 f / C 1 b D p 0 + f 0 y m u h N Y + z l 4 B C 1 x P T z d N T 8 1 k n R e W C 2 h M u l l d x t g Y 1 N + 9 A s S C 2 u f k R g N k 2 F V Q y n V 1 k 6 o b q C N y h j 8 C Z y K U t U 4 d R C i Z P h Q 3 7 m + c T A Z e r 4 8 G l 8 p o e F F J E 6 h M 8 M y + d f O 2 S M l M Q O r A u g Q J Z G C 3 J a i l M k a b 3 m 6 6 P 8 t k a 7 h C c 5 F G W q c G 6 R c s b N n p 2 2 G P e K p n A 0 z K p 0 + f k t Y f l Q w V P d e M X J / P m 1 N 6 7 g V 4 n + s 3 r o q h A q 5 V h Q K q q F k q e a / 4 7 v u b y f d c D R T S Q G g C 6 b q R W U N w P r U O S b 2 z T h 1 E K J k + l L U e v y 1 i j S 4 7 a D 2 o / O p g b v a W p W 8 M h t Y T U s j m c F N Z W b m 0 6 L i K i v D D q E e 2 a V n Y 8 l J F Z S 1 X 0 u w V / v a r 7 G M k 6 E N k q n b Z A I L 7 K / J b D Z e 4 3 z U x M S U + i l B P r c C 6 d 5 A o M M X P z E D V e 0 F f f P E l f c 8 V G y 5 T Y 6 P j a Y 3 I b n l f U 1 M r n 9 3 L P l k v X 4 7 Q R x + + r 8 + I V v K 6 J C l T h H o a i 1 l C s U t F 9 Z + 3 V V 8 K g e N 3 / w h P i Y O F z e 6 g q K 1 G 1 C 5 k T m Y G v c k M m + J O M c a o f P Y g 9 5 N C Z C 9 r l E l v L 5 k s o 9 z f G u M w s m C j 6 Q 0 3 J V z V a q + j V S d F 4 m i R d g c I i T 1 r o 3 w / d r d A J R q d 2 a a p x U 3 q 6 1 T S K R 9 w f W R 0 l F V T X 9 a x L U i Y Z 9 z 3 6 u h o l b E r u E X h K 5 F n M k n x 9 j 3 u g y 2 J a o s A K Y P B W 3 h A Y D N u 5 C y M H f h u e H j A I y L X P C p M z P z u u x / E 8 8 L j L a N y l u y Q d r u 9 w / D w M B P 5 p f S f z L 0 o 0 v u s F u e D 1 A U m u w z o 8 l H 1 s d U R X i 0 Y 3 D V e E 5 U V G K T f v Y F 6 0 7 D 9 8 e H z A 6 e 3 3 e 2 n Q K x Z r G V Q J z J J 9 S Y J Z Y B C W p l 5 S X U t J 3 X K m w X e q b c h J p u Y 7 V I f R T L C h x B W P f S j k E d G E k F a v P f e D V E Z A U x R g X k f E m R m e k b c r d B P y 9 X / w n N g U B g u V / B 1 h E T D S r k w / 6 N P C Q L A u r e 9 v S X T W D 7 4 Q E m Y + x N 2 8 g d f M B G 9 Y h o 3 x I L k N R s C Q J U e e v G S z v T v X F t j g v u b g / O 5 D T h S B 7 h M Y v G o P B c C p s P L 9 A 0 O Z m 5 U N M J 1 J h q i 9 l Y / N d Q f / H Q O 2 1 c l Q C h y + m k 7 d k w K U L V C b 5 9 Q B 4 X r b W G q Z A m W D 8 i T l 9 z K h 4 N h a j 7 e J B u x w U y P C g w V 7 s 9 / / W c y 8 J w J 5 J u R C I U C j d r z w S E K b g f k d 0 F E k A W S z c X 9 O H w d Z i z / M O a R P b Y w N o Y h B f T x Y H n E o p p w m c K 4 l V o q r F F / c w o o z S + H v F p x y w 4 j k S C B Z F 0 J T a h 4 D C T C G v c g E s j F x 0 i I 6 m u Z 2 B 0 H v z 8 v E 2 r w 4 G u r q 5 6 2 o 6 p F f N c I B W / r 9 z p 2 t 5 o h D y B J o J 5 h I B f W Q E y r u H X z R / G a f x 1 X p 0 y A V A 8 e P K Q r V y 7 L O U g F Y k I q w s / v 4 s X z t L T F E s o b F 3 8 8 P B s + A 6 l Y w c 8 F C m M w + E P u L 2 U j 9 N 0 J 9 6 4 G C Z l Y C E J B O i V J p S Y a G g m l y I R 4 i F U + J / X 1 7 i T v 2 0 Z J G C W a q r h / c o R J k w u o K J v T D 2 S c C Q F 7 + X 7 z 9 b f 0 + P F j a e F N O v p J M N 1 D A m A 1 W p i w U V E x k R F L d O 0 n m Q B 8 N / 5 B t Y T h x J A C 4 1 4 Y y 8 L y 1 H X l c R r n / i W A 6 / D s g J s W / P 0 w J I D n y k a m Q N i 2 K 5 m k L q A 6 S J 1 A X A V V R y x x + a / i I S y a W A I o i Y H d q L 2 w q d 1 H D f B o b 2 1 p F w m A g M 4 3 p s 1 3 d n b K 5 m k m H V 4 K 2 D L 0 1 q 3 b s k a f M a G j j 4 S Z y P s N E M f r K 6 e N Q I x W t m 3 S 3 w l E U F h q L b 3 l l W W J 5 9 v A O g u X a G r N Q d 8 X s p 2 o J o w h i w p I x y W k y k 0 S l w s c g i E m l K V O H V Q o C Q k V l 9 x S m f U u A S p M c z V U m o S M S 6 E W Q v p A E t X U V M k 4 E a a C 1 N b B b e g 8 / f y z T 5 P z o Y w B J 5 s U e B 1 A z R o Z n a D 1 7 R j 5 y 7 3 k Y + 6 u s U Q Z W 3 Y Q t u a E p Q + T N I v F 6 J K T B u Y K 8 y J B L R D a S A Q x k 8 L / k I w 0 q S v 6 X I 4 4 P 3 h g R v 6 B / 6 t w a 5 + t d w y J 6 D Z N v p o S y x j M 4 p 2 d 7 Z I O k v T 0 9 N A n n / 5 M X J q w m C Y k F b w L c A R Q 8 T G V Y r 8 J B d M 5 5 j 6 9 d + U 0 u Z 2 s y j k T 0 s + r 9 i X o + 2 f r V F W V e / 1 C K 6 z l i Y H u 4 Z x z n t J h i A K m I C 7 f o u M 4 m m v J N C E T T j E 9 5 O D / l Y S E 2 t i b e 9 i h R 0 W F n 8 6 c P U 0 d H e 0 y I Q + S y Q B 9 F w z I z s 8 t i J q V C R g I I N l Q p f Y T m B n c 2 d m a H H T G + B m W S J 7 f c N D a 3 B g 1 N 6 e m g O Q C S K 4 q u 6 r 7 8 M o v C P o z i j O K M D I P K h n P d m 7 S 8 l t K 3 x Z K o g / l L v E d F d 4 U y l y 7 v z d I l T k P C k D H H + t N 5 N v O t F i g c m L M y + r m 9 P 2 o h 2 b W H S J l g u E o D S z 5 9 Z X 8 M H 6 C N 8 c L 2 4 x N i K F i 8 k 9 F D W H 4 3 B L P l Z a t b r 3 t U B I S q q U q d + f 2 q A K T 4 y 6 2 5 N + M G R I L y 5 F h u o U V c C P C u n / G + 3 2 / I A O 5 X C U w t Q X e E A P D 0 7 Q w 8 4 q W p 1 / Q 0 u w w O a I b 1 F u 1 q u / O D W N I G V 5 0 0 j Z L t 0 K R T h S W O i C W T r M G T r S c s 2 R C m q Q f P E q C U D 7 u Q x X S W h 8 l Y G p R P J G / s k F 1 U n O j U n m D s R 4 M 5 s I a + D o z g 7 M B g 7 Q r q 6 s y j R / m e b / X Q S 6 f n 7 y V j e T z N 9 K F y 5 f F Q x 4 + g f k c Z O H i h N V 0 R 5 a K d A V K k i Q 9 8 B / + r 1 Q 9 a z w z l A J K w i g B d N b u 3 Y P 5 s O L H 8 f S + h R k c x c I v q L R Y h R W T H 8 2 8 J 7 H A D Y + K l 7 q R T m s B 7 q 9 I 7 P U A 6 Y R Z t R 9 9 9 L 4 s r R Y K B S n m a 6 H y i h r y V V R R X 2 s Z 9 b R U 8 v U P m E x x G b i F J M s O G 6 3 7 r + u S L R J p J N H E 0 f / I Q i T + k 3 Z E s N a p g / p X E h K K c 0 V W J K o v 2 / s 8 m 8 M I j O 3 A 2 9 0 A i 6 1 g 7 Q j U E 6 z F g H X O N z e 3 Z M A U g C E C C 8 t g 1 q 4 B d l P c U 8 X N A A Z r v W V e m a a O 5 Z + x p k W F J y 7 u R R 4 W N G Y r H 5 A b C 9 V g y e n h 4 R H Z f M 0 q r e A 0 j E 3 X P L 5 K i F i d W j i s h E G w n s s / k y Z x Q z A t v U o A J W G U 2 M a g H K O / M U h t N e + W p M L 0 D k M q r G j b 1 t Y m E g J S C E 6 q s u y x Z W a u t M O 6 o s a 5 D m G N u / 0 A n G v R 7 w G R z p z t l w U y 6 3 x x V s c T 1 F 4 b p S p v e o W F W o e J k f g c F p Y x g P F i W w 8 C F w V N E n 2 i i a K J Z A K s m s l 4 O p k 8 b s 4 j X Z 8 O M p S E h J p d U z u t Y 6 G T v o b S c C F 5 m w C p Z p Y C Y r K G o 6 n x J L c C l W Z p a V n M 6 w Y y 3 X q f A D P 5 W q J G i I J B Z p j y D e A R n w 3 4 D A w n 8 O o w l s h C B 2 + B F C E M O d Q W R g j J c 1 x L p q m 4 n O v P S T o H N 8 R o C Y A J l U G x A w j R i F L 1 T M v r T e T S z Y 8 u b o / b q L n j J H 3 y y c d M q J j 0 a Q B U V G x P C i M B + l T d 3 Z 2 S / i b g K a s W H 0 I s / Y x 1 K w o B C A h X K e y D t b C y x Z V c X y g Q u F + C S K W U x S 6 T a K l g S R O S q T Q 3 J F S W u v W 2 g + 3 b J y + L z I L 9 R 3 W 5 h / q a a y g c C o n Q R y Y N L z h o R D t f 4 v x d w a m q O R p 8 c p + 2 t 7 b o W F M T L S 4 s U F t 7 K 6 t 9 L p k Y a F X / 9 h v / + w + P 6 M a Z x u T y 0 8 U A 4 0 5 f P I u S r 7 J w j 2 9 D B h Q 6 J I 5 M F o y p o 5 m y Y Y 2 b n Q z h b Y 4 t b b C j o Z k P d e p k E / f t / r + 3 u Q A + Y l B z D G 1 Q m V p r 9 q d v c N j w 4 w j W + P P Q p z / / h E 7 2 9 d L H P / t Y 5 h W 9 a T I B z q p 2 W o 1 U F E 0 m o K z M R 1 X V e 6 v Q T C t N L H V U R D M h J Y W S f S i R T J b A 5 9 4 i l 2 9 7 U y g J o 8 R m M C y F q N x d E s p H L Z b y D t h L A R 9 W O F x u q q 2 t U g 0 M V x S z M C R M 1 J j G g f A 6 q w 7 l Q 3 s t 0 f T u 4 7 Z Z 8 X C G + 0 6 2 Y j U J v h / / D X m S R g c r W d Q 5 H K h T 6 T r N Q q z a e l g V + S s P O J S E h A J f k D k g D n a D w J O 5 S 6 T F e d v w e H 2 0 n q g X c z n G p D I D B l 9 h 2 n 4 T q P b Z K b Y 5 o 8 + K w 4 m 6 a H L h z 3 x I k k e C P g c x N H H S r x u j h L 5 H 3 2 s M F e Y c n y u V R r c k j B K J h D I F I 0 C t g e s K t u t 8 F + F y e y n k 7 R A 1 D y b 0 z I C 9 r G Z n Z k W C G S C O n T X g x Y C 9 n C D N 9 r I g 5 f F 6 n 7 g 5 D U w W t 4 Y 5 4 P c k 0 r Z S 3 R 3 C J i G D I o 8 m C o 5 C s H Q J p N L V L N 7 k N X 3 O F 7 n u Q D Z k r 1 9 v M 5 T M Q p c Q 6 S o D 1 d L E W M f A W R L y 8 + 2 D G + T k k t G Z Q L 6 0 t r W K B 4 U B p N n W 5 j b 1 9 / e L B 8 X k 5 D T 9 8 M M t f b V w o D H 7 k / d P y v Y 9 K I u n s 4 W b w I F C J J Q C C A Q e q P J O H T n o O p B M 5 8 w w J D J p q p 6 k S O X x u L L W q Y M I J d G H Q p h b D 8 q I + 6 M Z n 1 Q K Z G C s m A b v i C H X n k m Q 4 l j m 6 8 X Q S / r i i z / I G n u Q T C 2 t x 2 V O F S R Y K 8 e 7 O o s z r 8 N M D 8 k W C g V Y S m 3 Q q / k t q i + P i b c 5 F 8 W u g G / i 7 k g V 6 E 4 y g R x Q 8 U z c e p 3 J w 3 E Q K J 1 M S I + T 3 + / d U Z 8 O K p S M D J h Z w 2 L 0 U b r a g W W 1 b B Q M Q e 3 A U y q U i o 7 8 t g A p h X l I 2 Y D 1 G 9 5 7 / w Z 9 9 t n P O X x K n 3 / + c y Z Z a t 8 q T A A c G x / X Z 7 s D F f f 3 X / 9 E M z N z 5 G I p 9 R 8 / P 0 t P 7 v 1 A 9 u A c v d e + z S q 4 v j E P C r m H f 0 Y f Q R Q d T P 8 I R 0 0 e Q x R F K n 1 N E 8 h c T 6 3 J F 6 e + U x 3 q i 0 s A n A 2 a W i U T F F y e 3 X e U O M o 4 f S y S t i N 9 J m A R R V / T h M w G J x Y t 3 I X r 2 c g 8 B Z 2 N s r Y 6 t p 7 B o O 4 v / 8 N n r H q H Z d 2 / w Y E h s S 5 a + 2 2 Z w K 9 j d m 9 u q G t J E h n y S L C e I 2 4 C J F H G v U w g I 5 3 M e X k 5 Z h B b 6 9 D B h Z L q p a B S S G Z x P J R l U t 2 7 h L m N v b v S o I N e V V 0 p S y 0 X g u Z a L 5 3 J 2 I A a f b W 2 t h a 6 c e M a T c / M 0 M j 4 L A 3 N 5 S M M U b k r S o H t b E s 0 g x Q 4 W M g h U g f n J k 3 H L U R J k U q d 4 y h x p O l 0 l u X S o J Q K s E k e F 0 B p h M W N g P S j O M f E f A y 8 a 6 q e w U r A T s G 9 O J k y s B k 1 9 g J e m J v X K f k B 9 a m q M v v K U 1 A v z 1 8 4 S + 2 t x 2 h w a E S n 7 g S m n t i W 7 l M 8 m m v S p D G B K z J Y S a G C s t i l B X h K a G + J t G C 8 K P h Y 5 s W K t T v r 0 k G F k p J Q a 2 H T Y i H z + e k y 8 C 6 R i 7 M g 5 0 Y D h Q D L I G M h T H i N P 3 s 2 k N x I A E s 1 Z w K V 1 2 H P L R E H B 1 8 I 4 Z r b e 6 V s 0 O i Z A I d e W A U f P X x M 3 S d 6 q b x y 5 y 6 H e J e U N O I g 0 k m R S 0 k n B J 2 G u D 4 a 4 k l c 3 5 8 i n F r T / H T / m / N t 3 A t K q g 8 V i M T F 2 o T M h R R / V 6 W T Q X 4 F K z + Q d 1 h y D D N + s Y n 1 V 1 9 9 I 6 b 0 p 0 + e 0 t b 2 t u Q z p t K D F N i B A z v H Z w P K A n 5 6 D o e L h p 7 e o z 9 + + b X 0 q + A M i 3 l T W P g S 0 v D K 1 c v k r 9 j Z 7 3 X Y Q A g Q S R H C E K S + P J p K M w S z 3 G M l k L o n R S I j q X B f S 2 s T / 8 r O u n R Q w f b 9 w O j r l N u + o 6 / O y + p D S K Y F f D G k Z q W i Q A y s 8 a M O F w u N T 0 6 8 f l 8 S s 3 + x 3 Q 4 W x c S m A F N T a u s b b I h 9 7 F i D e L J z V a B w J C z z r 9 B / M o B U w 7 L M y 6 4 + K n P F 6 e P + y m Q Z Z D Z 4 W B E W y y x b A S K g n x O N G W I w G Z g I H 3 U G 6 O u X 2 J d Y u V g p V U 4 R R U m / 1 N L L i C u n W L 2 e O T 9 n N B I U 9 f I 3 f / G 5 + q E S Q U m p f M A m S y m 3 2 y M F 6 c 4 y 8 v 4 u S a 3 + Y / k X c c k H q 1 q G B V e w m Q A 6 7 9 h S 9 P z 5 c / S L X 3 w m z r e Y G Q y 1 7 V h T o 5 D M L B 9 m g P U r I I F O N 0 X J 5 V R E Q x l k K 4 f M 7 T 1 F 0 n C I W S Q Q x p M q P T G m r y Y Y n y f V O F z X 9 y m S p d I y p R O 2 s 2 l t S c 0 N K x W U l F E C Y X o j L B m I j O 5 r U B X q X S K R w f u d I W q o K G i 0 N C u + / v p b u n v n L t 2 9 e 4 + C g e A O o g B u l k T w Y s f m A 6 O s 9 i G X r R Y z O O H K b h o N D e S E l N l e S s 7 T y g b m T R K K F F D 1 0 t U 5 n y t G F 5 p Z u m i y J K 9 Z 4 o p A K k i a k E m n Q Y p x S C S i d O X 6 m R 3 1 5 6 B D y U k o A B 7 W y D y v D f 5 o 7 4 6 K Z + B 1 J v K O Q e 0 G 5 B 3 X O L r x 3 g 3 Z U w r 9 m 3 y r v W L a O 6 T V h x 9 9 o F P U d 8 B z A h I O K 9 u 6 P B 7 a i P v F V z A X + C f 1 E S R K W f U U Y X C e o P N C J m w G p 6 6 l S J O L R J B I 5 p i S U p R Q G x m U G t D 1 5 0 N p h c W w 2 v n B w x o G M j N Z U h p H X W J h H Y f X g e R Z E X k E q V R V W S m z b 7 G j P c a d 4 M 4 E n 8 r z F 8 7 J r i A T o y / o 8 7 M + W l + D e 1 L 2 6 S P Y r T F J g g y J A w K A T A 6 W d L i + t K n H H I U g 6 h 4 V F G F i c k y Z x 0 0 / S v W t I i x V u / g X 0 + t N K Y S S l F C b 4 Q R n K A o j w S o C J h 6 i g r 1 e J T t M y L W G Q 6 F A x f T t Y Y s b W P 1 G R 0 Z l M 7 d r 1 6 6 K x z s 2 m L 5 + / Z r 0 w 2 D R s z v s M j a V C b R 5 U 6 v Y 2 V 2 V m 5 V M j e V R u t 4 W p C o P k 4 H T Y r E E P Z 2 1 q + v 6 H g S r V J K j n r 2 b F p h Q C S b Z q f 5 u / c u l h Z J x j s 0 M q j W K U a M v r A v n 3 Z F S V W W v 1 3 g g 3 y q r s u 8 o n w 2 Q O L D 0 T U 5 O 0 X b M Q y + W y u j b U Z + s Y A R A 9 T t + v F k W b 7 G u v 2 6 A s v l 2 2 M 0 V P p 1 M d o r R J 9 0 B O t U Y I p c d h F D E w f B I i k S 4 V 6 t y F n K l C G Q 5 6 n i F 3 0 u u E l n l K D O U z P S N z D A b d n L F i F N T O b a m h M 7 M i e 8 A 4 M P n t L / e y 6 J C Q n 0 r B L j 3 4 Y N H Y g X s P t F N r Q 3 l 5 F w f o L r A X S o j 5 b q E / h e s g Y 8 e P a L u 7 n T J A A L d G n d T M M J E Y k I Y M u F 7 e + u 5 M U w j i Q o / j r n U f R n p 6 l y T S 6 S T O k + S S q u A l y 7 3 Z 6 0 z p R B K s g + F E E t g C 8 q I t L Y q M z m j M 6 T U U Q R 2 i U d F U u / N f Y 8 9 A N N f z M 6 H + b J s e n G L f v / N Q + o 9 2 S u L Z / p Z + j Q 1 H Z O 9 q D q 7 u u j 5 w F B y b t q p 0 3 2 y x Q 7 U P g C m 8 K e z T v p i y C O 7 p x j 1 z R A I A 7 o N r O o p U i A o 8 z g a S X M v z t O J Z V Q + F V c B Z n c + S t 8 J Y 1 Y x a j 6 O t S u y 1 5 u D D r a b g + M l W 0 s 9 X C h 1 3 I d 6 M O 2 l Q N z L + r u a z Q u o G Z q q h T w q g J r r 3 h y g s v g y v 6 f a i r O t t U W V l Y Z 6 X U g D V N C E D N a i T 4 N 8 s a r B 8 G 7 A G B I I A o K h I o M M 6 B M B 8 w t L s m T Y 6 V O 9 a Q O 5 V k x M T I j 3 O a S d N Z / n N + x q i x p O U + Q w a h 6 e S T V 8 X k e U r n G / S Z F D E Q n X 7 r 5 y 0 m Z Q 3 Y c g D Y c E V v G R h q M M 4 q o V j m R l I 8 R l M D d E / a c 7 6 f y l n b v K l w p K m l B A X W K T N m N l 9 H y h T B N K V T S b P g J H i V T N F W E Z R M W 7 o b K Z B S S t M O + N i o o 5 T O j j A N X V l X I N 0 9 j R L 6 q q r K L 6 h j p R 1 7 B I 5 u r K K t X U V s u S Z C B W T 0 9 3 8 r u y A W N Y 2 L g a 9 5 g 8 N t 4 Q I J I a Z 1 J E E s k i a e p Y 7 m L V r E U T i s m k y B K n b 4 a d k g b D g i K U U u N w v c Y T Z r I m m E T Y k F o T C k Q S D 4 m w e E b 8 9 j / / G T + P P E p J w n Z z q L Q J V U Y R e j V v o / U Q t 8 I g l M w D Y j J J i 6 x a 5 a N E K O A X J 4 t 3 N w L 5 M F 7 0 9 O m A S C 3 M 3 g U w q F t d U y 1 z n E Z G R s W 3 r 7 6 + f t c l y U B k r K 3 e 0 a k m 7 y G P n 8 y 4 a J a l U x q R + G i d s y R k 4 V B T F q X + Y y E h k Z J Q M f p p 0 k n r A X V u + k V J Q l m O W H 9 P r b t n d n p X h G p r b a C P P r 0 u z 1 O q K I n d N / L 9 C 5 K b w t z h V S q C y n T E U W h Q f R D y t b K H E T f H i l / x C Y O c I E k N k 6 e v 7 6 S Y v B F 6 e n u E Q L j e y e R 4 8 v i p / k R + Q O p h O 1 J F G l j x P D S 7 r s g k / R 9 N H i E Q y I S j J f Q 1 p M g k h O K Q J J O U Z S r A y p e W h j L W 5 W z 6 T g g f f Y I d P U r 7 X 0 m O Q 2 W i r Q H q T Y p M y a M u r K M m o b b C d n q l V 8 0 t B s i L f B 4 R 6 C t d v X 5 V v M S N m p g N + B 7 r J m / P Z p 0 U j H K 6 J p I i j Z Z K E l f p p j x g J r d Z z h H u j C t V z 1 p u E q A O S n n q a 0 k y Q V I p I u H Y 1 d V y K B r O Q 0 G o h N t N D r R i k t m c y R m k Q s E e L R l F 9 G K R K 2 C R 7 Q T W R C 8 r y 7 + r Y X V V F V 2 8 d I G e P X u e 3 L b T C r R N W F E J x g g E N F Z t N Z h S o 0 m k 8 z u T S C b d 6 4 x R L a t 7 S c J w 2 A r F K R C 2 3 M f l J q Z x E y D J D J E 0 g Z S x Q s U T T K 4 P f 3 Z N P 2 F p 4 1 A Q C j j d A X O y l l I W U q U K 9 m i p f u D S 8 F J x y 3 i h w u a y 2 F m B y Y f Y 4 w n E y X R 2 R Q X G A C 8 2 D D D q n s M Q C E d N o J S 0 S k k q p C c d X y V w G X G 4 P + G Q 8 y S J j C q I s j R p H I R I E k c 5 K 6 M E y r r / T K 9 + u t J H y X m b 5 w o x p 5 u c d q g H x p x q W j I E F J I 6 H i W M L z s K 2 m s J l R 4 L W 2 J l 2 U L X P 8 e k Q 1 j 7 7 t 9 / I N v R w I S O f Z 4 G B 4 f o 1 K k + z n N l 7 E G e 2 m 3 W i m 8 h i y G E 5 Q j z O D 5 j w t K m c o Q 1 5 S P B q s 5 J W S o D h I n D I I H p O 4 h D d b x 6 / d y O + l C q g S U U / z 0 k 4 W Q 3 d 5 K 5 4 K w F k t n K 4 f w o A b s B 7 q b 5 w b q H q e 5 V V c r B t R C g w m I f 3 K 7 u T p k j 5 X Q 6 h J D o g 4 G U K e J g c i C M Q i k i K Z X N S C X O c y 2 1 I K l s p M o B k g b k e j z t 0 J J J 3 4 u A M s t S b m n 9 J i Y T p N S v f o 0 J h N n r Q y m G Q 6 P y A W g B v K z R J K x k S o u n C s e o K w j 8 R 3 / D 4 Q M e P b r L i q x o 9 e v r 6 8 T b w T q f K R c g i b A x d X / / a a q v q x M V E G Z 1 D A B D M h m v B h O g s h m 1 z q h 2 E j L S 3 O K v p 4 g E t W 4 A D r B W 0 u i y M X E 8 t 5 C H j 6 J p M M n j W j K B T B X l X u 7 H V e u n P h w 4 V I Q C e k / 4 w S g u E N W a K W m l C 4 f j 1 s K T 2 g h S 6 c 8 e V u x m n I C 0 K b T / i M 0 G o N 5 d u X J J y K e y C A R K y E x p X E s S R o d 1 u B b x 0 f S f r H 0 m F Z T U C k V i t B 1 M 8 P 0 J + m 7 E S Q u b 6 N e h L N Q 9 1 g b P h C S Z k o F V P z 4 y s + g v / u p X + q k P D 0 r W 2 z x f 6 O n i D j N n e k o 6 g U g 4 Z h Q W C h o 1 5 p B T a s 2 y s X U 2 4 B 2 z e V R Y g X v g 3 z c y M i a z d H G O r F F H B K x v x 7 / D a S A A + j 2 P p h z 0 5 R C 8 y D k / N X l S R E q p f u Z a h F X D O 6 8 c 9 G A S R g h 1 P c 2 C J + c q p K v t K p j + M a T T p 7 / 4 g G x 4 H l 3 m h y U c q j 6 U C T 6 f i / w V r O f r A k h v 4 T g Y S Z U s R F 0 B d O U 5 b H g + n 9 9 y h 8 q M l Y u s F j s Q D I Y K S C + 8 M + Y 6 h U M R 2 b 1 d E S B d r c N u J 1 j A p f t E J / 0 4 7 q S v X 7 p p b g P S M X W P 5 G U O 6 S R H z u + k i m e I Z M 4 l T Q U p H y 4 n R S I O W s 2 T E A t z n 6 6 a O r u w x 2 / 2 8 i / l U L L T N 3 Y L P V 1 V Z J O x K V 0 Q 4 q p i C k c H U 2 A 6 S C H q w h W 1 R c h V + g T j e p s X q N g n e r p Z A i 3 J 2 4 B I w y 9 H h W B w k H 3 0 6 L G 8 a + O x B r l X q c e p g H N s h w P j B g w Q a 9 v 6 m i Z A 8 l 5 9 L n m p z 5 X x I T 1 u 8 j q Z 9 5 b y i O p G E E S H v 5 4 K e m t P f l 5 W Q u n P f / P L r G V + K M L t l 5 O H r 8 n W Q C t 7 7 + E c q w Z O c Z Y 1 z r M O P s L X D 3 2 E l N + f T a V p / z / p c + i 4 g c Q K 7 I u 8 b X x + M q i e L w u w T J g x R s B K h w V X T p 0 6 K W N S R i p L w A 3 W c w 4 Y v 9 v c 2 K S 5 u T k 5 R u 3 l N E / t 5 H C 6 R R K Z h m f H m J M + W u N J K S a B 0 0 A 0 n S a E 0 m p 5 k m R M L u O z J 8 6 v L J 3 + 6 3 / 7 S + 7 L F T f + V k q w 3 R 4 + v I Q C A o E o P X 6 2 o A j F x B L n W U 0 s Q y Y 1 t Y G D N S 6 k 0 o S S u K q u V o K V E t q r o 3 S y U U 2 N R w W 3 Y n R 0 j K q r q 1 k i h b k y u s X a Z y U N I B W c o 5 K G f z g K Q R D i y T 7 Y D 6 8 q + F 6 V p g i l 4 3 I / y I O j J o z c A 9 V R S X w h j 5 A o R S R z D g I p q Q V C w Y q n J Z Q Q S n m S / + m f f U a t s n D l 4 c W h s / J l o q z M S R U + 7 g R L Y a m w M 6 4 L G c d k g a e C 6 V y b y s N / 9 L e X D l 6 t K l c k v M v G 5 q Z + V h X m 5 + b F s w F O s H 6 / n 9 9 J V 2 4 d 1 F w k X c E R + B x j T u Y c j q s Y 5 B 1 b U f O m T H 6 k f Y / k m 7 q W l m 7 O M / N W 8 j 4 V N + W R I h P H R T K p U F l Z c e j J B L C E m i q 9 2 r M H 3 L k 3 y R W D X 4 i l F F Q + S C o l t R A s 0 g n n V g k l l i R 0 J m G f 4 T T 8 g 5 T S g g r n S D e Q W O r P 2 4 M m u 3 f h a 2 p q a h D i Y A B 2 d X W V l p d X 6 f L l i y m S J e / f G b A u B F y L y i t 8 s h g L 5 k V B I m F a e k C m s Z u g C G P i m S 5 G m S o f i I O 4 a b y E e B x H v 0 q O I I 4 h V Z J M q u / k 9 b j o b / 7 u L + U 1 D z t s d 4 4 I o Y B b d 8 a 5 c J k c D p c i U l Z S c Z o Q y U I q K 6 F 0 k D i + V I 4 4 l x P 8 0 X 8 Z l r R s S L u S / q E C w U W j / i f j W G / i 4 + 4 A q 7 p Q 0 Z T / I s a P E E + R A U F 9 x p o 2 P D z K x z i 1 t b f R 9 N Q 0 q 4 l V 5 P O V 0 3 c j b r V U c v J e H U 8 S x 6 R p A u m A c z m C N J K m y C N H E w e Z D I l g k J C 4 k U x h c n C D 9 r v / 8 V d S P k c B R 4 p Q X A e Y V G N c C Z g 4 6 E u h T w U C S Z z T b D o O k g i h N K m s c R 1 Q 8 Z N x H O U X E J c I r i b j J p I 8 N T A J J o d 3 3 M D g a / k L Q N 3 A V V r f m K D z x 8 N U 5 2 M p g B d G i p B A X U u R Q q X J E f + Y F O v r a z I O h U m G m C u F c a f 7 E 0 5 a D y q / v S S R E D R h E D f k M W l J Q s n R q h 4 q 8 q Q R S 6 S S l l B G S i X J R P S 7 / / 5 b L q u j Q S b A d m f k 6 B A K Q A X 4 7 o c R f j M m j j Z O K C m l p J N I L S a P S C y Q i C u V I l M 6 o Z J E M n F m g x z A C q R J V B 8 B d V F g S c 0 J V P I k N B m s U E k q T e 7 V l / F + S k o F J W 7 S E F X 3 I W 4 N 5 n q K H A D U v A d T L i a T i j M r d t y n S K T S U u e G P D g H a X R c y A O V L 0 U o M 9 6 E 3 R R T h F J H u y 1 B f 8 u S y S z 6 c l T A h J p W p X K E E A i E u U 8 1 x m 8 H I o F Q 2 v o n p A L J Q K Q U o a R P J e c g j T q C I P J P 0 s w 5 A 3 F J l 5 P k U c A H f V c G U t c F q O U Z U C m o 2 B J h K D I o m L i 6 z m f U W R O l z l r M U z L X r U H d g 4 h J E + u c D l i 1 9 c k M V 2 Q 5 Z 0 L w M U U o Q y a O M z F S 5 y A N 7 u X A Z E m S D G k W i S R 9 K E 0 q I Z c Q S l n 0 I J U U m Y j + 0 1 / + i u o a d u 4 l d d h h u 3 s E C Q W E w 1 H 6 4 d Z L f k M l q Z J 9 K S E W S A Y V 0 E I k p O E o w Z B L B f 4 j R J E 4 Y N I R B U t 0 s p x Z 4 o V D F Q H q t Y K O o J 4 n 4 z q m j 3 a K s 5 T C k s i K B O q z J m 4 N + A i O i i Q 3 R 9 0 U j q l r u I g j S C J x I U z q X t U 3 0 u e a T E k C C Z n U M Z 1 Q I B H O L a q e k E o R C m T 6 6 / / y G / L n 2 D H x s O P I E g r A D N Z v v x / i t w R x l P q n 1 E B F J C G W J p V S A U G I F J n 4 T / o 5 Q x 3 N d Y l J O i e o g y V e N L g S y 8 H 8 V f 8 t 6 c k E l l A R a m c p h U s q H R X f B J w i N S G e D 1 t h o u E F h 6 W v h B s 0 a T g k J V K S S D i C K O p o H W v C N f G R F C K l k w n H p F Q y R 2 2 M g D U P B o j f M p l g I j + q s N 0 d P b q E M v j q q 2 f c u n L V T x J K S y h 9 B G n S 1 E A m h J V I i j w 6 L i z S a Y C k S c T 8 V 3 H L I S N V o D L d k v X J K G g g B / N H K r m O m B R y c h + k u z 5 C j R U x I Q 0 W y J x Z s 8 k e T e p + R R a J 6 2 N 6 0 F K J g 0 g e x A 2 B d N w Q K k U s K 4 F 0 3 A S R S o p Q Q i a r Z O K j y + m g v / u H v 5 Z 8 P s p g Q s 3 o 0 j q 6 4 P r B p H o s q 9 G i D 2 U 1 U g i J 9 H m S W E I Y Z U b P a 0 7 H O Z + Z c z l Y 4 i n w u U 4 y V y T T k z m f X g S o 0 E m g c q u I / m 8 9 6 m s 4 y m f U U e J y z R L f E T R x E A x h L P E 0 j w g h j 0 7 P J J T E c V S q H v p K R k K B T I h 7 P G 7 6 3 d / / V v L 2 q O O d I B S A y v L g w Q g t L G 5 p A o F M m k g c k l I L k s l C K k O k J J k Q h C A 6 j W G O k q Y i 8 l / B p O W G K g B L M U i U K 7 Q c z F U + m v T k U a W p a / h r 0 t Q R U X O f I o p J z x I 3 h L H G c R T i 4 M i k 0 W l C H j k a M i l C y Z Q M M 2 j L a h 6 m 2 D Q f b 6 J f / 8 W f v h N k A m z 3 3 h F C G T x 6 N E r T M 6 t C p h S x m E g w X I i E A l F A J B D L x F N H / q P O N W k U m Z C G b 5 c / O s 0 C f Z 6 R C h q k w B X Z C q 7 W + g Z U f H W U v / o + O a L y q x P c p Y 4 6 8 E k y n k y T o y Y Q A o j C R 2 N s U O k q D m K B K C l i g T y I a w J Z j k n L H g d l z c M 0 k j i 1 t h 2 n X / / m l 3 j C d w R E / w 9 i H F 4 O O + d o d w 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 N a m e = " C a l q u e   1 "   G u i d = " d 4 c 8 b 4 c d - a a 2 5 - 4 6 7 c - b 0 d a - e 5 d e 3 0 1 b 6 3 6 f "   R e v = " 1 "   R e v G u i d = " 5 2 9 7 b 9 a a - 9 6 4 1 - 4 7 9 4 - 9 0 0 4 - 7 b 0 3 0 4 b 5 b 0 e c " 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V i s i t e   g u i d � e   1 "   I d = " { 9 3 2 9 1 D B 6 - F B 0 8 - 4 3 4 1 - 8 E 2 5 - 6 1 C D F 4 E 3 D 8 7 C } "   T o u r I d = " c 8 2 f 6 0 f 4 - a a 5 3 - 4 9 d 4 - b e 9 4 - a 0 6 4 f a 2 5 b 8 c 3 "   X m l V e r = " 5 "   M i n X m l V e r = " 3 " > < D e s c r i p t i o n > V e u i l l e z   d � c r i r e   l a   v i s i t e   g u i d � e   i c i < / D e s c r i p t i o n > < I m a g e > i V B O R w 0 K G g o A A A A N S U h E U g A A A N Q A A A B 1 C A Y A A A A 2 n s 9 T A A A A A X N S R 0 I A r s 4 c 6 Q A A A A R n Q U 1 B A A C x j w v 8 Y Q U A A A A J c E h Z c w A A B K o A A A S q A f V M / I A A A D 8 I S U R B V H h e 7 X 0 J c x t J d u b D D Y I E b 1 K k e F O k K F H 3 3 e d 0 T / d 4 x x E T 9 u y s w + F x 7 H o 9 6 1 2 H v e H 9 E f 5 J G 7 F h e 8 f R 0 9 O 3 1 L p a N 0 V K v M T 7 v o k b 2 P e 9 z A Q K I A A C F C W C 1 H 5 S s r K y C k B V Z n 7 5 X r 5 8 m W n 7 l + / v J e g d h d N b Q + T t o m g 0 S r F Y j B K J R F o A z D E T F 1 v C V O 0 J 0 / b 2 N v n 9 f p 2 a j i 9 f e C n + G r n r d C Q o G r N J 3 M X x 9 z v D 9 M 2 w R 8 6 t a K y I 0 9 n m M O H O Y M R G j 2 b d t B F U n 2 u u j N G Z p o j E C 4 e N Y n h u D o l 4 h N b W 1 s n l c t L a 6 h p V V N f R k 8 V a i s b t d L U j Q r U + o s n J S V q 2 d 9 G Z V i c t 8 j 0 D Y 5 P q a 9 5 B 2 P 7 l h 3 e T U O U N l y g Q T A i R 4 v G 4 B C u R g F x k 6 m 2 I U G t l m I a H R 6 i 3 t 0 e n p m N 0 y U n D H A o F q r / d T h S L q 3 M H J 5 w 6 F q G G i h g 5 O f 2 P L 7 3 J a 9 l w g Q n e U B 6 n l 4 t O W g / a h V C R u I 3 4 o 9 R V H 6 W u 2 q i 6 M Q M z 6 w 5 q 8 s f I p v i X B p s l c X 5 + g S o r / T Q 3 N 0 9 e r 4 d W E 0 0 0 u e 6 R e 6 4 0 z p H D 4 a C Y u 4 5 c i Q D V 1 1 X S l / c H u D H I 8 8 B H F L Z / f c c I 5 f X X U s L d S a F Q T C Q T S G P I Z J C N S C b N 7 S D 6 2 Y k g z c z M U l 1 d L b n d b k k 3 2 A 7 b 6 O G M m 7 Z C 6 T W 0 0 p u g O l + M y j 0 J W t i 0 U 2 t V j N z O B G 1 t h 2 h h Z p z 6 T / V I 5 R x d d t D w o k t / S s F h I V o + 1 P j i 5 H M l a G q N H z I D d X y t t z F C F e 6 9 F X e C K T 8 1 N U 1 L i y B W J b W 1 t V L c 5 q H v x z x M 2 j h 9 3 L X N p J v n P I 1 R a 2 s L l f l 8 9 G h s l h a W 1 / Q 3 v B t 4 p w j l K m M y e T o o H I 5 m l U r Z i A R Y 0 5 v 9 c a r y B G i W 6 8 n V L l V x 5 z b s N L X u p E 0 m U T i q i O S y J + h i a 4 T K u Q I 7 O J 5 F A A h C o R C t r q 7 S s W P H 5 H x w 3 k k T q 4 V L t m y o 8 s Z F S l n f x s n P E E v Y 5 L l A 7 s U t O / n 4 2 a 6 2 h b m R 4 D z g e / D 8 y 5 x e 6 1 w l t 8 d N T q d T J I 8 B 3 m J 6 a p I q / N U U 2 N 5 g d T d A Y / F + v m L j 3 0 z Q 9 Y 6 w v E 9 Z W R l L W 8 h G V g e X N u j F 5 J z E 3 w W 8 M 4 S q O n 6 B N l g y R C K R N C L l I 1 O 2 N C t Q M d d 1 X w W I x 2 P U V s 2 q G v d Z c h E o E 1 N T U 1 R b W y u V E P 0 t q H a 7 / G z B g K o I i b W e I S 3 z I R T c o n Y a o L P n z k g + B Q I B I T z I g 7 z z e D x y b O w 4 Q / W s Y q 5 v b N D t m Q a R r n b + m c 9 P h i S O g P t 8 L K m i T O S v f n q u f + F o g w l 1 f 5 + K r 3 T h b 7 5 E m 5 t x 6 S 9 l G h + A v Z C p r S Z G f d y X s u L 2 7 b t 0 / f p V f b Y 7 H j x 4 S G f P n m V J o K T A i w U l n e J g F l f I t w U Y L j y s f o 4 t K 8 l 4 t n G L m q r T 1 c Z A I C h 5 4 v O V y T n 6 U p C q 5 j H v v P L Q G j c u I N K f 9 I U k D V I K E q u i o o K W l 1 f o / t i C p B 9 l 2 K U p P c K h / J g i k 7 H k 7 a b m W a / l w s m G 6 A 4 y 4 T O Q M s W g u 7 u L B g Y G k r / X y 9 9 7 4 / g S n a 2 Z k d b / m D 9 G X p Y w h X A L t 1 S X J c i 1 s / u 0 K 2 C Y M G Q C Y p x H 9 + 8 / 0 G c K M E S M j Y 3 p M 2 I y N d L s 7 I w Q B r j W H u K + Z Y g l Y p z + + H C J l p Z U Q B 8 T e Q + D x s X 2 W r J B j O m y O Y r B 9 q 8 3 j 6 6 E 8 j V c Y l V F S S V D J B y B b K T Z j U j o 2 F 9 q D e u z d O C z j x 4 9 p v 7 + 0 + R y p R s V 8 g F m 9 5 c v h + n c u b M 0 P T 3 D 5 N + g r q 6 u H c a O 4 U U n j V o q v R X X 2 s P S b z J Y 2 H T Q 5 J p D D C T b I S a k 7 s 8 U A r y H c / E m 9 X Q c o 7 b W F s m v 2 d l Z W l / f E G M D p A 3 6 X 3 V M + A R f W 1 x c T P b / r I C k A v B 9 w W B Q D B m b m 1 u s P q 7 Q 8 E q Y 1 d u j W e 1 s / 3 Z E C e V r v E R b W 8 q S t 5 t U A r K l G T h s C f q w i z v v r B Z l A v 2 E V 6 8 m Z J w G f S F U u G I x M P C c G h s b K B w O U 3 N z s 0 7 d i Q A T Z I E r M y r 0 8 n Z K F P W x Z G u r 2 W k W x 9 P e u / c T t f Z e 4 c 8 5 a G n b n h z X y o e K j Z + o v s r N h E l Q i J + p s 7 N D p G R 5 e b m + g y g a t 4 m h Y 2 5 u j u r r 6 8 V 4 Y U h k Y M 5 x X F 9 f p 5 q a G i F V L B a l h x P L e f P 8 s I I J 9 d O R e y t P z W k K R V w 7 D B B A Z i E W U q g f d Y f I m 4 V M k 5 N T V F V V m X N g t 1 C g P w L j x N m z Z 3 Z I p l z A Y 8 O 8 v s E C 8 8 L x i B g E M o F 3 + + m n h 3 T p 0 o V k 5 U b 3 b D N k p 5 k N B 3 U w C f F e + K 5 B 7 r 8 F w n a a X 1 y m C 8 3 b t L m x S S d O d N H T p w P 8 W Z D J x 4 S P i L k 8 U 7 V d W F i U f M C z 5 y P V B n 9 n W Z m X V c F l s j M B B + e 3 5 N p R w p H r Q 5 X V n 6 V g 2 L l v Z I K K l 4 1 M E x O T 0 u l + X T I B H o 9 b 1 K Z C y Q S g n v Z w P + 5 S S 3 Y y A a j E c V Z 3 r Z U c 9 1 a y e o g + o H k v X D 7 V G J V 3 / e X F C p q Z m Z H + E T 7 X 3 3 + K n 8 v F U q q T T p 7 s F X X 2 x Y u X I v k N G h r q J S + g G u b K Y x z 9 / g o Z q 8 L 9 z U 3 H 6 G x 7 f b L c j k o o X L k + B P A 3 X a R A k N W a A t S 8 z P N c s P Z N 8 L 1 T 3 M 8 Z H x + X l v r 4 8 d z q W T F A / w I V 7 U 2 g p / e E q F u F 4 N 6 E I v Q 5 l p S w N C I P 0 X A s L 6 9 y A 6 U I h L E p e I e g w b I + M 9 K b m p p 2 J V V j Y 6 O o h 4 g 3 1 F R R o 0 M Z N Y 4 K p H E 7 C q G x 6 y L r 5 4 l 9 J d P 1 9 p D 0 n 2 C t g n q H S l R X W 0 M d H R 3 6 j v 0 B n r e i I t U / 2 U 9 A P d v a K k y 1 u s j S 7 u m s S 8 j R 3 H N F j C U Y W 7 t x 4 5 r 0 E a 3 A 9 4 I c Y 2 O v 5 P k N 0 M 9 C P u X K c 5 A J e Y n P I J w 6 1 U e N l b 6 s Z X o o w / + 9 9 a C w 2 l X C c H o r K e b q l F b U a t E D 9 k I m t D I / 7 w m K K j Q 4 O E Q 9 P S f S P A b 2 G 5 u b m 9 K v 6 O h o 1 y n 7 B + T H w 4 e P 6 P L l S z o l P 6 L M j Y k V J 7 l Y H Y R 7 V C G A 8 2 w w G B A y j Y 6 O U d j F U s j f K k 6 5 7 g z D p F E / F x e X x P Q O o M F a 2 I 7 T w v q 2 n B 9 m H A m V L + G B x 3 h h Y 0 y 7 4 V h F j D 7 r D Y q k W 1 h c F L X u T Z I J g A S x 9 n P 2 E + j b x D h v C g W 8 K 6 r L 4 v R 8 z k V f D H k p E N n 9 u W C Q g L R C / w r 5 V e X c E k v k 1 8 M e C m U 4 u p s y c J b X i z E D g H X 0 e J W H G 7 I 3 k w d v E 4 f e K O G u v S C + e V Z V D y i W T G W 2 T T p b 9 Y r 6 j w X l e + w s p t a 5 5 U U H H O 4 3 b w r 4 L T i d N n E n / U 0 A R P W V l 8 n v F A o 4 2 d Z y A L 4 f 9 Y j U 2 g 3 4 H b g l 1 d X V U X d 3 h + Q l 8 M 2 I h 3 9 b o k m g L O I J m + S x e S 4 M P V z o q E s r 2 8 M Y D r W E K m 8 4 w 6 r G T n e i T P J k n m c C e f F h L 3 e q W Q V B x Q A 5 I T U w I N n f 3 0 / P n g 3 I e M t u 3 7 M X Q I L 0 9 Z 0 U U r 0 p u N 3 K / 6 4 Y X G 4 N y x Q S 4 K u X X h U p E H g n 5 G W H n j L y L Z M y M + 9 q y m J U X V 1 N z 5 8 P y j U f 9 8 k 8 b j e d b 6 n R d x x O H F q j h N t X R 1 v b j r Q + U 7 Y K v x s J U O i f n w x K h Q N x l p e X h U x Q X + D 1 A J e b S 5 c u 8 m 8 k 6 M s / f C X 9 n f 0 G + h 7 o 9 N + 8 + S O N j 7 / i d y p c m h Q C G B C Q T 8 X i w + 6 U B Q 7 q X 7 H o r Y / S p Z Y w s Q I h n 5 / f Q M m l g L J B Y w L L I F y S j J T r r K v I W u a H I v z + x 4 f 7 3 + y + a X D G 2 / 3 n K M Q K e j 4 j x G 5 k c n I O f M r 9 J Q A m Y K g r 2 f p L T 5 8 + E z M 5 f g v u Q R h 7 a m k 5 / k b 6 V u i g b 6 x v U k N j v V Q u W N w A v A s k J s a q i v 1 d e I u j s l Z V V e m U / E C u o X I A D 6 d d 4 s o E Y C A Y / o b F 4 s W i i y Z W H D K o X M + q 5 I X W i P T R + u G V z 8 + F d 4 O X C N 4 X e Q w z / 9 D 8 N u 1 v s / J 2 c C j 7 U N 6 6 c y x R U q q e w W 4 E y s S 1 z l Q L D G / o b B U V 3 w m f N Y w V w X X m z J l + G a C 8 d + 8 + r a 3 t 3 + Q 5 S M i x 0 T F R / U A m T J d 4 9 u y 5 W B n v 3 L k n v w e y w U 0 J l j S Q q 1 C A h K u r h T / r 4 2 m 3 V H 4 A X h g w V A D j K 0 5 6 x A Q r L p c h q S L k 9 8 R F h V z c t s v S A J M r 8 P R Q 4 1 E g F d R E H B E g s T u q + E c z y v 0 w h E P X h y q r P E a B g J q 6 L p X d E q z I P M / E B 0 y m c p e 6 B 0 Y H 6 P P Z A M 9 r z O m x A s S C G j g 7 O y c V H K 3 r X o H 3 Q I c c f Y l j T c f o / P l z U q H g T X D + / F k 6 c a J b X J K g c r a 2 t k o c l j S o S Y 8 f P 6 W N j Y 1 d 3 x V S b m V l Z Y f h J h O Y Y B j l S 1 1 1 U Y p Y f P 6 q w 4 M 6 x p K c p d W t s Z 3 r W u y G i 8 e D 1 O B U A 8 H 4 f Y / L z l r B H C 0 z w X A O Q s E A Z I i 1 t L R C x / 2 F e 4 6 U C m y / v 3 2 4 V D 5 H 5 X l u n d N V v c w K k q v C G H T U x G R d C A A V E 5 K p o a F B z j M B S Q D J 0 N L S o l P S g Q r 9 9 M k z 8 U i A y o j K U A j w j O i v j Y 9 P U C 9 / N p 8 L E 9 7 z m 2 + + o 0 8 + + T j t + 0 E Q e H t D q k E l z a W y 4 r 4 f v r 9 J x 1 l N x c d x j v y D b x 6 k L x L R Z 0 R 8 L e y i 4 3 V l V O k v F 0 v c + N g Y d X d 3 U t x R S T / N + r j C q + 8 / 3 R i h l u r i + m U h 7 k x 9 M R A n r 6 + S a j H V Z P U n m n N f l t / v Y V X S H 5 + n + v o 6 e b a F h Q V x N B 6 Y X a e o E Z e H A L Z / v / 3 o 0 D x t W X 0 / b W y q C o F K h g A U Q y i o H T / X / S b c 9 + T J U 5 k 6 k Q v w j o 5 E w i K V c k F J m V d S Q e H v t h u p Y P R 4 P j B I b e 2 t Q u R C S I j W G 1 I r m y T F e 6 C f N D Y 2 z l K u i R q 4 U l q n k O D 6 z Z u 3 6 P 3 3 3 8 v 6 W 7 h u g j k P c E M C A 0 k j / y a k Y z Q a k U V X n q 6 3 c V + n j D y O B H 1 8 o n i 3 I e M g a 3 c 4 a Y N V 5 p C t n B 7 P q 8 Y k E Y + R 1 2 2 n W h / 3 1 W q D k k + Q W M 8 P k R O t 4 2 / + / n / + s 4 6 X P C K 2 J i F T Z u F b k X l u h d U D A s D k O F S w f N I B X g C w k l k r a C Z Q 6 K j o Q 0 M v + f d J 3 I i Q l g k 8 G x Z 3 W W X 1 q + 9 U n / x u I W Q C H A 4 7 D T 4 f E m N I 5 m d w j m d s b m 6 S 8 6 G h F z L P C m m 4 h v d c X F i U 6 9 m e C / c g 4 J o J M G F j S g n U T 0 g K 9 C G r q 6 s o F H f T V t g u 6 1 M c r 1 I r M h U D O A K v r K z S 7 P Q 0 O Z w O m S l 8 6 r i T X n H / L G G z s 1 S 0 0 0 b I z r + B 5 d F Y r e f P L G 7 u X a V + 2 7 D 9 + 5 3 D I a E 8 t e d Y W q g B X F T M b N I p H 5 m A V v c U O c L L t M 1 9 J i e 3 k A 1 c Y e q 4 N X d k q W Q G 6 N 9 A D c n s R 2 U D n g l 9 F V R o e A 5 g R i 4 q K p 4 L q u P g 4 A t W z V p E N S s W + D z 6 T F e v X p b v 3 A 2 Y s j 4 6 O i r G D h h R Q H h I 2 U I + m w 9 Y / O X 2 q 1 T f 5 h c n C z e O Z A I S f Z q J 1 d X V K e c w r Z v 8 g g 9 h u 3 + b Q o s D n G d t 9 G J 5 7 7 / z N n E o C G V 3 e i j m 7 p U C g H q F D D f B i s x z K z C p r c G 1 R J d 7 C j M d G z x l l R D S x J i v C 0 E o F K a 7 d + 5 S e 0 c b q y 0 B k R B Y c g z E 9 H q L H 8 8 B Y F G E J d J U v k I B V R B 5 t h c S 5 0 L m m N T 7 M P D s c X k y q I C Y a 4 W + H 4 r v D y / U d 6 M / F 4 t F 6 F z t H D k o T l N b 3 J h y r N R x K K x 8 j o q T L J l e b w D X w R L J V Z 7 d 8 J A X 3 G I W 2 6 p j / t C l y x d F V W p o q K M L F 8 7 J 9 P G 9 k g k A K d D 3 K B a o q O i L 7 C c a K t J H i G D 1 2 y X 7 8 8 J 4 c e z I Z l Y B H y 5 w f 9 D r o z p n 8 e N f B w G M T 5 f 0 P 6 e 7 g l v 4 l J n c I F c 8 F 1 B Y p x q L c 7 8 B g k H V z y o G u F + W z 2 L 1 d D 9 R z A R E A / T 9 s I T y f u J c c 1 j W 9 z N A 7 P Z E 8 a Z 0 p b Y n h P A o Q 5 j Q r Z B 8 Z 1 K t B h x U j n 6 c 2 2 G p G a X 5 r + Q H d u 3 l a u 1 x Z L g J e w E + t p d P w h h Q L K E M M L U d n f r 9 g O k z F g u o q i F W l f c T M O 5 g 9 d z I / H 2 d w q p b 0 E a L W / l V M p S j T N W Y X 6 C X L 1 / K Y D W 8 I o x R S N Z T N 9 B 5 j r w f m H f z N Q f V e T k N y S U c S l r l c 7 j L W U I o A 4 S V S L n i + Y D 3 x Q q p x S D z d w 2 C U Z t Y p V 6 t O m l y L X f f C m M p e 5 E q m c D A 8 / P n Q 0 X 1 4 w x Q I W P 7 L C m 3 t r Z l 8 Z d L P b U 6 R e H B l I u 2 w m q B S 1 g Z r R I a e f n g p 4 d y z c H v g U F q z P D F + J 6 x o G K p a g M 8 N / 5 J y X H 8 0 Y y H N v l 3 / V m W I y g l l D S h n B V d S V X P G v a C s j 1 2 m j H F w P x m k B t 6 j D F i L Y b 2 m i i 1 V 2 O R k + y S A y T w l W E g 9 P W y e G N z U x b Q R D 8 M p u t i g Q o M T 4 6 9 5 l s 2 w P X p 9 O k + I U S m G n 2 T + 1 N w m 8 J w w / L S M t 1 n 4 m G s D 4 P Y s K r i M 7 W 1 N d K f h A k d 5 W u Q 8 s B Q z y q k 0 s Q K R u 3 0 Y q W S q j 0 g W e m C S 1 u 3 A q U W W H c O B n N L C a C Y S t L u G p f B 0 R 9 / v C O t Z y b w O 2 h R U f l g l Y P Z W e Z B J d T 4 D F x u v N y Q Q t 2 x A g t S z q 3 b p W L g f o y x Y K c K j E n 1 n z m t 7 9 o b Q I a B Z 8 / p 6 t U r e c f K c g E r K d 2 5 e 4 9 O 9 H T r l P 0 B 8 t 1 I l d Y s 3 h I 3 B 5 W 3 f u O x R r p 8 5 Z L 4 P 8 K j p K Y m f V A a Q w u Y D g 9 A X Y R 0 U 2 W q j y a v m V Q 4 C U R Z Q n N y K f d T b F / c f V J 4 r X y L q G k 7 w 3 0 Q t a 6 e 1 S B h J Z G J 4 1 X y v U R g c 4 U + 7 Y 3 J V A y Y 3 r E g 5 X v v X R e H U b S S + A 2 Q D Y Y E f C d + D 9 Y x W N X q 6 u p Z M v h p b s M h K 7 k C u A d m 7 O l p N U g b J T f 5 u H H 1 + y u p q s r P v 1 M m l r 5 C x q 5 y A a + G c S T 8 N t a 9 K x b o 6 D 9 5 8 o y u c I X e i 6 q Y C 2 h 4 b n O j d P 3 G d Z H e w I s F F 4 2 v p P p P q P + f a 2 + U 3 T C 7 u E 6 z g S p a D K S M G p B K p m w x 3 B G X O h B h 1 T V M x y u C V O / Z o K X E 3 v P 2 T c L 2 x b 3 S J B S V Y / J g b p 8 9 a 3 w 3 X D w e p n q L q R e D i T C j Y 1 w H F Q / O p m g 9 4 V m Q D f A K 4 C I W 6 Q Q p 9 O L F C 1 Z b 6 m R N B H S q t 4 J x a j t e L x U h E 6 Z B Q I t d j P o X 4 c / d u f M T X W H p B E f S Y o C 8 m e f + G 2 Y c 5 9 q / 6 n V w 7 + 5 9 2 U w A n v A g O 6 b A h 8 l H j 2 a 9 4 l S L X M C 0 G D N B M R 8 w S L w e 4 B u z 5 J 2 U O Z e 9 I h P n I x M K 8 W s t G z Q X K U 3 H 2 Z L t Q 0 W j K W N E M e T J B K Z z W 8 k E Q I 9 / / v y 5 O K W i B Q e h s p E J / a U H U 2 7 Z o g a E g t f E F K s o 7 e 3 t M q 4 E k m A O z 9 z 0 u B D H C j z 7 / f s / s Y p 5 W y o e f O n g R Y F 3 A c G s 9 0 P N h M Q D W a H m 4 d r y 0 h K t r G 3 Q / O J a 0 e + P 3 4 a v I N y U 3 g S i / P x P n j 4 T I k G C o m E a H r h P p y o m y O N Q 7 k K z 6 / k t f t h p c W B e b Q 6 X j U y A p J o / O M p 9 N i a t n Z w l O l u K J d T T v d f W N w R 3 z W n W u b M v o 2 x Q a C W D V P m 4 c 0 N c d 9 A 3 g g s O V K A f b 9 2 m a 9 e v 5 p Q a W 1 z g Z U 4 l l d A X i U Z i s j Z D N q 9 0 T E 4 E E U B U 4 + 0 N d R K / B 3 8 4 A K R 5 / P i J f i c 1 X Y H f Q h a 4 h M c 4 P o t n n J u d k 2 v d J 7 q p i p / 1 / / z x C V 0 4 2 U Q d 7 S 3 S h y s E + F 3 M / r 1 + / R q r n c V t Y L A b k O 9 Y j R Z G E j y n V S q j n w R f x S X 3 G f H 3 y + a W h G I b 0 r u M 5 I N S + 5 Q D d J z V P i W h I K k i 5 H M E 6 W T d F i 3 R m 1 l 6 7 X V Q k o R K + P q 5 c k G 8 Z 3 c z K p R M w O b 6 C p 2 p m q S 1 1 X V Z p x v r w M E N C J U Y y 4 4 Z h 1 I D q C z Y z 9 Y A v w V J g 3 l J m P G a T a 1 D B Y Z n N h a F x B w m V D Q Y E 6 7 f u J Z m N l d S y S Z j W w B I C J U T 3 5 u N 2 K h M 6 K + U M S n w + 4 W u m 4 4 p 9 F g D A w 2 H I f R + A d Y 6 r N d 3 7 d r V r H k B V 6 e N 9 Q 0 a D P a K N z q 8 0 g H k K z a T m + W + a D G A T 1 + S U K L 6 s Q T n f L v a s s 7 9 q N I j l O N v / / G f / h n 5 U i r B 4 W Q V K 1 G d J N P r w h 9 4 R u 0 t j W K q h X q G g U V Y 4 V S l T k g a x o s w p 8 h Z 3 p j m k 4 Y K D T U N 6 m C + a R a o u H A 8 h Q q I + V W T T C z M j 8 q c a g H S m F Y d Q R k + l E d 4 N i A d z r u Y b w V 1 E K p p I Y C x A O 9 1 6 9 Y d 8 f 3 L 9 f 2 7 A e b v w c F B Z B O V V 5 R L g 4 A J l Z j k 6 O R 3 R f F k f j X M 4 S g 7 x + Y I j S 6 7 q b K i j J 7 N u u j 5 v I s 2 W W o V C 9 O Y S o C 2 A o n F J K v 2 h i l i c 8 i 7 4 h l K J R T / h m 8 Y d l + H V O S 0 j O R g Y I 0 X g v W N b Z q a n h X D A l Q q z I r t 6 u q Q M Z 1 X r y b 1 l A v M J 1 p j v T x d R Y G V L M C V C u p Y N h g T + 9 r 6 u q i Q M M d j b h U m 8 h m z 8 u s A J M J i / W d Q g Y u 0 1 I G 4 5 8 + f k Q Z k r 8 B n 0 Z A E + R 0 B L F D T w f 1 H a Q T 4 / O l s d s M A C A U t w F l W R X d e u X e 4 F G U D V O u d 4 L L O V t x c c 5 / O e q g 6 U X r z p E q O U J E Y W r 7 i S J M P n r a P a d V 3 m U K B b V Y d Y l T D U g O q E 6 Q H T O f n z m F K + X H y V 9 d R O J g q I K h j q E D N T A 5 U T p x j g B K r s G I z s m + / + Y 7 u 3 r n H / Y k H 9 P U f v 6 E r V y / L C j 4 g E q x / 2 1 u v t w o q G h U Y M 2 A 4 Q c f f N D K F A M / 9 w / e 3 a H F h S Q w p q O A A P m 8 a g U K A Y Q P 8 7 s j I i H w W n 7 N r d R U 4 2 5 R 9 n h K W B n C W V d P G 8 v S u z 1 z h U d e z T 8 r N w j K d F O d I c L v 0 C O X 4 2 3 / 4 X / + s n r I 0 Q t R W x 6 p F q u + 0 H w h H w t T o W a c T G U s q W 1 W h W C T E h I O K t y o W Q L W U V 4 K a Z N t L m 1 T E i Y k J 7 o y f F 8 K 0 t b d R D a u R M D A A a M l N f w k q J C T g 6 3 i X o 4 + H y o y N z r D S E j r 7 O M e s 3 X y A W g Y V s f / M K W r n Z 4 R K B C s c G p A Z r u h P H j + R C q 8 M K H Z + r 4 h I b u Q L j C 9 q V a c K 9 T 0 s H T G n C 9 M r 4 P q E W b t 4 T y N 9 L d m X B k j T q V e j F N 2 c o 4 r 6 D g p F U y R E / / S Y P 0 5 t 1 T G Z 9 t 7 k j + U 1 U H A t 0 H V B q X u I Q + X D 7 N 7 j r F F H H M j j 9 D p 0 k I E J 9 U 8 l M 2 P X V d E i + z r l 6 j / t l W B Y B y F k r 0 6 O 6 k O V Q p / J 5 X L L A C y A y r r C F a + 8 w i d 9 F X w G B T g 3 P y / 9 B l Q w k A q V F J U P U g t H S K 2 + P j X t H Q S C 2 j c 1 O U 0 t r S 1 y z 1 6 A 9 x 8 f G x d X H a h d W B 8 Q U + u x Z L G 1 Q b A C E h Q S B A Y D 9 L u M M Q L q G U j U z O / 0 5 M k T G Z D F j O K n H M d Y F f I U A 9 H / + m + / p + 3 N L R m 3 g q o L I w v 6 S p D m 8 N K I 8 L u j 3 1 S I k Q O W R R A P j c H F k 3 X i m X 6 i I U a n j k V k P Y 9 G J h Q 2 / H b z q 2 A L 0 5 G l X I Q y Z D K E U k e R 1 k y o 2 V V + 9 n i A 3 B h V L x E 4 f l d C R g n y t n K l S J d O 5 v i 6 C M d s V O 2 L 0 + b q P E 0 z m e q 5 p d / Y W B d J A o A w I A C k D z r 0 a J V R g d H C Y w c / e I 3 D S x r j T w a 4 H y 0 6 P o M K i E l 8 j x 4 9 o d 6 T P V K R 9 w q Q C G M 9 6 I t h v e + 7 d + 9 L R c 7 m e Q E r I U z k M I b A a V X 2 X m p u 4 v x E h i o L 5 A S r f R i 4 x v O a 7 w H B p J / j c s q M 5 f P c 9 8 N 7 4 p r Z q i d t R x D + P k y L h 8 W x E O D 3 4 Y U S 5 M a r q c Y j U 9 3 x R P q x 0 p C N U K l y t x I K E s o Q S h 2 P + 9 b J 5 s N S A q l 6 d J C h p P p Q X K d 1 5 u 0 P i T L x w / M A r X G r e Z p b / O q q K q l o k D r 4 P b T 8 i 4 u q x b Y C J A E 5 4 L Z U p i s 0 7 g h F l X u M s f C t s q o I U u J 7 9 u J 3 Z w D P i 5 G R M a n U I B N U s w 8 + e E / c p a C a W Q F J B s J g g B U L s M A g o n Z m 5 5 L V g B r a f 6 Z f v B u s 6 6 f j O S F R q 7 h B Q W O B z 1 g l q t X c D 9 L i r b F w S z G A m g l j D x a w g Q T N h r w l v a M e p J 8 r Q 2 1 p D f D y I y H z S y P E Y v s v m a z w s / r S 1 a 0 c R V G B N l j F w S K S q K j o V 6 A T n w u o u A H t V I u n R a v 6 a M Y t 6 q M Q i 9 U h V H A s Z P I 6 m J + b F + M G p K Q B K j w 2 s o Y 3 x c j I K E 1 O w j r 5 g m 7 d g m S a z 7 v S E o g D C X r l 2 h X 5 D B q R Y g F v d + Q P J F q x g N k e k h 7 9 O k h x 9 M O s W N j M 3 q b j d b g 2 S N w c M 4 F N D I Z X M D a X q k M H H U p G Q j n L 1 H J V Q D Y y 7 Q f B I g m H r H 4 K Y F Q f K s 5 J 7 j P I + n j c Z 3 m f J U G u i g n n 2 Q s X z 0 s c T 9 J Q H p f B S g B S r o I r P V Q Q q D n F A O 8 F Q k O 6 Q R I s L C 6 J U c A K 3 A P z P f p 9 G A Q G w a C S 3 e D + E L b s L M Q J t 4 4 r 9 Y U L F + j V x K R M r T B 5 X Q j Q h 4 M 6 u d c 1 1 9 E P Q 9 7 V M y E H B o b E M q q k H t F 0 z v l k q o J K u e N R T f l b D / w n x G U w v 1 A 6 + 0 q V j C e 8 3 V 2 h d G M L c f a D R J l 4 t e y k y e W o d N 7 h f e D j v h J a f f S p c k 0 G R G W P h C N J q x 0 e G V U L d R K 6 P F Q h D H x C Q h U z / g Q 1 C F I D A d N K B g Y G 6 e z Z / h 2 G B 1 j 8 A q E A X b x 4 Q a Q E V E x U 0 m L H p r A h A V a 8 R b 9 v a G i o 4 P y F h D t z 5 r T M s o V E 3 g v Q U G E a O 9 6 v r 6 + P P D o v 8 4 1 R I Z 8 N 0 p 8 U G a 9 i K I M Y V F F L X T r I I O N p p R A i M a 8 U 8 J s g k R V Q E x 5 M 2 q m + / Y L 0 G d D a Y 3 c / m O p z 6 f m Q I P 6 M y X 2 Y B 4 X v a u 9 o Z 9 U x S C + n N m h y l S X g m o 8 e T r v p 4 Z R b W s 9 c Q M W 8 c + e u 9 D P Q 9 0 F F P 3 m y Z 0 f / C 1 b D p 0 + f 0 y m u h N Y + z l 4 B C 1 x P T z d N T 8 1 k n R e W C 2 h M u l l d x t g Y 1 N + 9 A s S C 2 u f k R g N k 2 F V Q y n V 1 k 6 o b q C N y h j 8 C Z y K U t U 4 d R C i Z P h Q 3 7 m + c T A Z e r 4 8 G l 8 p o e F F J E 6 h M 8 M y + d f O 2 S M l M Q O r A u g Q J Z G C 3 J a i l M k a b 3 m 6 6 P 8 t k a 7 h C c 5 F G W q c G 6 R c s b N n p 2 2 G P e K p n A 0 z K p 0 + f k t Y f l Q w V P d e M X J / P m 1 N 6 7 g V 4 n + s 3 r o q h A q 5 V h Q K q q F k q e a / 4 7 v u b y f d c D R T S Q G g C 6 b q R W U N w P r U O S b 2 z T h 1 E K J k + l L U e v y 1 i j S 4 7 a D 2 o / O p g b v a W p W 8 M h t Y T U s j m c F N Z W b m 0 6 L i K i v D D q E e 2 a V n Y 8 l J F Z S 1 X 0 u w V / v a r 7 G M k 6 E N k q n b Z A I L 7 K / J b D Z e 4 3 z U x M S U + i l B P r c C 6 d 5 A o M M X P z E D V e 0 F f f P E l f c 8 V G y 5 T Y 6 P j a Y 3 I b n l f U 1 M r n 9 3 L P l k v X 4 7 Q R x + + r 8 + I V v K 6 J C l T h H o a i 1 l C s U t F 9 Z + 3 V V 8 K g e N 3 / w h P i Y O F z e 6 g q K 1 G 1 C 5 k T m Y G v c k M m + J O M c a o f P Y g 9 5 N C Z C 9 r l E l v L 5 k s o 9 z f G u M w s m C j 6 Q 0 3 J V z V a q + j V S d F 4 m i R d g c I i T 1 r o 3 w / d r d A J R q d 2 a a p x U 3 q 6 1 T S K R 9 w f W R 0 l F V T X 9 a x L U i Y Z 9 z 3 6 u h o l b E r u E X h K 5 F n M k n x 9 j 3 u g y 2 J a o s A K Y P B W 3 h A Y D N u 5 C y M H f h u e H j A I y L X P C p M z P z u u x / E 8 8 L j L a N y l u y Q d r u 9 w / D w M B P 5 p f S f z L 0 o 0 v u s F u e D 1 A U m u w z o 8 l H 1 s d U R X i 0 Y 3 D V e E 5 U V G K T f v Y F 6 0 7 D 9 8 e H z A 6 e 3 3 e 2 n Q K x Z r G V Q J z J J 9 S Y J Z Y B C W p l 5 S X U t J 3 X K m w X e q b c h J p u Y 7 V I f R T L C h x B W P f S j k E d G E k F a v P f e D V E Z A U x R g X k f E m R m e k b c r d B P y 9 X / w n N g U B g u V / B 1 h E T D S r k w / 6 N P C Q L A u r e 9 v S X T W D 7 4 Q E m Y + x N 2 8 g d f M B G 9 Y h o 3 x I L k N R s C Q J U e e v G S z v T v X F t j g v u b g / O 5 D T h S B 7 h M Y v G o P B c C p s P L 9 A 0 O Z m 5 U N M J 1 J h q i 9 l Y / N d Q f / H Q O 2 1 c l Q C h y + m k 7 d k w K U L V C b 5 9 Q B 4 X r b W G q Z A m W D 8 i T l 9 z K h 4 N h a j 7 e J B u x w U y P C g w V 7 s 9 / / W c y 8 J w J 5 J u R C I U C j d r z w S E K b g f k d 0 F E k A W S z c X 9 O H w d Z i z / M O a R P b Y w N o Y h B f T x Y H n E o p p w m c K 4 l V o q r F F / c w o o z S + H v F p x y w 4 j k S C B Z F 0 J T a h 4 D C T C G v c g E s j F x 0 i I 6 m u Z 2 B 0 H v z 8 v E 2 r w 4 G u r q 5 6 2 o 6 p F f N c I B W / r 9 z p 2 t 5 o h D y B J o J 5 h I B f W Q E y r u H X z R / G a f x 1 X p 0 y A V A 8 e P K Q r V y 7 L O U g F Y k I q w s / v 4 s X z t L T F E s o b F 3 8 8 P B s + A 6 l Y w c 8 F C m M w + E P u L 2 U j 9 N 0 J 9 6 4 G C Z l Y C E J B O i V J p S Y a G g m l y I R 4 i F U + J / X 1 7 i T v 2 0 Z J G C W a q r h / c o R J k w u o K J v T D 2 S c C Q F 7 + X 7 z 9 b f 0 + P F j a e F N O v p J M N 1 D A m A 1 W p i w U V E x k R F L d O 0 n m Q B 8 N / 5 B t Y T h x J A C 4 1 4 Y y 8 L y 1 H X l c R r n / i W A 6 / D s g J s W / P 0 w J I D n y k a m Q N i 2 K 5 m k L q A 6 S J 1 A X A V V R y x x + a / i I S y a W A I o i Y H d q L 2 w q d 1 H D f B o b 2 1 p F w m A g M 4 3 p s 1 3 d n b K 5 m k m H V 4 K 2 D L 0 1 q 3 b s k a f M a G j j 4 S Z y P s N E M f r K 6 e N Q I x W t m 3 S 3 w l E U F h q L b 3 l l W W J 5 9 v A O g u X a G r N Q d 8 X s p 2 o J o w h i w p I x y W k y k 0 S l w s c g i E m l K V O H V Q o C Q k V l 9 x S m f U u A S p M c z V U m o S M S 6 E W Q v p A E t X U V M k 4 E a a C 1 N b B b e g 8 / f y z T 5 P z o Y w B J 5 s U e B 1 A z R o Z n a D 1 7 R j 5 y 7 3 k Y + 6 u s U Q Z W 3 Y Q t u a E p Q + T N I v F 6 J K T B u Y K 8 y J B L R D a S A Q x k 8 L / k I w 0 q S v 6 X I 4 4 P 3 h g R v 6 B / 6 t w a 5 + t d w y J 6 D Z N v p o S y x j M 4 p 2 d 7 Z I O k v T 0 9 N A n n / 5 M X J q w m C Y k F b w L c A R Q 8 T G V Y r 8 J B d M 5 5 j 6 9 d + U 0 u Z 2 s y j k T 0 s + r 9 i X o + 2 f r V F W V e / 1 C K 6 z l i Y H u 4 Z x z n t J h i A K m I C 7 f o u M 4 m m v J N C E T T j E 9 5 O D / l Y S E 2 t i b e 9 i h R 0 W F n 8 6 c P U 0 d H e 0 y I Q + S y Q B 9 F w z I z s 8 t i J q V C R g I I N l Q p f Y T m B n c 2 d m a H H T G + B m W S J 7 f c N D a 3 B g 1 N 6 e m g O Q C S K 4 q u 6 r 7 8 M o v C P o z i j O K M D I P K h n P d m 7 S 8 l t K 3 x Z K o g / l L v E d F d 4 U y l y 7 v z d I l T k P C k D H H + t N 5 N v O t F i g c m L M y + r m 9 P 2 o h 2 b W H S J l g u E o D S z 5 9 Z X 8 M H 6 C N 8 c L 2 4 x N i K F i 8 k 9 F D W H 4 3 B L P l Z a t b r 3 t U B I S q q U q d + f 2 q A K T 4 y 6 2 5 N + M G R I L y 5 F h u o U V c C P C u n / G + 3 2 / I A O 5 X C U w t Q X e E A P D 0 7 Q w 8 4 q W p 1 / Q 0 u w w O a I b 1 F u 1 q u / O D W N I G V 5 0 0 j Z L t 0 K R T h S W O i C W T r M G T r S c s 2 R C m q Q f P E q C U D 7 u Q x X S W h 8 l Y G p R P J G / s k F 1 U n O j U n m D s R 4 M 5 s I a + D o z g 7 M B g 7 Q r q 6 s y j R / m e b / X Q S 6 f n 7 y V j e T z N 9 K F y 5 f F Q x 4 + g f k c Z O H i h N V 0 R 5 a K d A V K k i Q 9 8 B / + r 1 Q 9 a z w z l A J K w i g B d N b u 3 Y P 5 s O L H 8 f S + h R k c x c I v q L R Y h R W T H 8 2 8 J 7 H A D Y + K l 7 q R T m s B 7 q 9 I 7 P U A 6 Y R Z t R 9 9 9 L 4 s r R Y K B S n m a 6 H y i h r y V V R R X 2 s Z 9 b R U 8 v U P m E x x G b i F J M s O G 6 3 7 r + u S L R J p J N H E 0 f / I Q i T + k 3 Z E s N a p g / p X E h K K c 0 V W J K o v 2 / s 8 m 8 M I j O 3 A 2 9 0 A i 6 1 g 7 Q j U E 6 z F g H X O N z e 3 Z M A U g C E C C 8 t g 1 q 4 B d l P c U 8 X N A A Z r v W V e m a a O 5 Z + x p k W F J y 7 u R R 4 W N G Y r H 5 A b C 9 V g y e n h 4 R H Z f M 0 q r e A 0 j E 3 X P L 5 K i F i d W j i s h E G w n s s / k y Z x Q z A t v U o A J W G U 2 M a g H K O / M U h t N e + W p M L 0 D k M q r G j b 1 t Y m E g J S C E 6 q s u y x Z W a u t M O 6 o s a 5 D m G N u / 0 A n G v R 7 w G R z p z t l w U y 6 3 x x V s c T 1 F 4 b p S p v e o W F W o e J k f g c F p Y x g P F i W w 8 C F w V N E n 2 i i a K J Z A K s m s l 4 O p k 8 b s 4 j X Z 8 O M p S E h J p d U z u t Y 6 G T v o b S c C F 5 m w C p Z p Y C Y r K G o 6 n x J L c C l W Z p a V n M 6 w Y y 3 X q f A D P 5 W q J G i I J B Z p j y D e A R n w 3 4 D A w n 8 O o w l s h C B 2 + B F C E M O d Q W R g j J c 1 x L p q m 4 n O v P S T o H N 8 R o C Y A J l U G x A w j R i F L 1 T M v r T e T S z Y 8 u b o / b q L n j J H 3 y y c d M q J j 0 a Q B U V G x P C i M B + l T d 3 Z 2 S / i b g K a s W H 0 I s / Y x 1 K w o B C A h X K e y D t b C y x Z V c X y g Q u F + C S K W U x S 6 T a K l g S R O S q T Q 3 J F S W u v W 2 g + 3 b J y + L z I L 9 R 3 W 5 h / q a a y g c C o n Q R y Y N L z h o R D t f 4 v x d w a m q O R p 8 c p + 2 t 7 b o W F M T L S 4 s U F t 7 K 6 t 9 L p k Y a F X / 9 h v / + w + P 6 M a Z x u T y 0 8 U A 4 0 5 f P I u S r 7 J w j 2 9 D B h Q 6 J I 5 M F o y p o 5 m y Y Y 2 b n Q z h b Y 4 t b b C j o Z k P d e p k E / f t / r + 3 u Q A + Y l B z D G 1 Q m V p r 9 q d v c N j w 4 w j W + P P Q p z / / h E 7 2 9 d L H P / t Y 5 h W 9 a T I B z q p 2 W o 1 U F E 0 m o K z M R 1 X V e 6 v Q T C t N L H V U R D M h J Y W S f S i R T J b A 5 9 4 i l 2 9 7 U y g J o 8 R m M C y F q N x d E s p H L Z b y D t h L A R 9 W O F x u q q 2 t U g 0 M V x S z M C R M 1 J j G g f A 6 q w 7 l Q 3 s t 0 f T u 4 7 Z Z 8 X C G + 0 6 2 Y j U J v h / / D X m S R g c r W d Q 5 H K h T 6 T r N Q q z a e l g V + S s P O J S E h A J f k D k g D n a D w J O 5 S 6 T F e d v w e H 2 0 n q g X c z n G p D I D B l 9 h 2 n 4 T q P b Z K b Y 5 o 8 + K w 4 m 6 a H L h z 3 x I k k e C P g c x N H H S r x u j h L 5 H 3 2 s M F e Y c n y u V R r c k j B K J h D I F I 0 C t g e s K t u t 8 F + F y e y n k 7 R A 1 D y b 0 z I C 9 r G Z n Z k W C G S C O n T X g x Y C 9 n C D N 9 r I g 5 f F 6 n 7 g 5 D U w W t 4 Y 5 4 P c k 0 r Z S 3 R 3 C J i G D I o 8 m C o 5 C s H Q J p N L V L N 7 k N X 3 O F 7 n u Q D Z k r 1 9 v M 5 T M Q p c Q 6 S o D 1 d L E W M f A W R L y 8 + 2 D G + T k k t G Z Q L 6 0 t r W K B 4 U B p N n W 5 j b 1 9 / e L B 8 X k 5 D T 9 8 M M t f b V w o D H 7 k / d P y v Y 9 K I u n s 4 W b w I F C J J Q C C A Q e q P J O H T n o O p B M 5 8 w w J D J p q p 6 k S O X x u L L W q Y M I J d G H Q p h b D 8 q I + 6 M Z n 1 Q K Z G C s m A b v i C H X n k m Q 4 l j m 6 8 X Q S / r i i z / I G n u Q T C 2 t x 2 V O F S R Y K 8 e 7 O o s z r 8 N M D 8 k W C g V Y S m 3 Q q / k t q i + P i b c 5 F 8 W u g G / i 7 k g V 6 E 4 y g R x Q 8 U z c e p 3 J w 3 E Q K J 1 M S I + T 3 + / d U Z 8 O K p S M D J h Z w 2 L 0 U b r a g W W 1 b B Q M Q e 3 A U y q U i o 7 8 t g A p h X l I 2 Y D 1 G 9 5 7 / w Z 9 9 t n P O X x K n 3 / + c y Z Z a t 8 q T A A c G x / X Z 7 s D F f f 3 X / 9 E M z N z 5 G I p 9 R 8 / P 0 t P 7 v 1 A 9 u A c v d e + z S q 4 v j E P C r m H f 0 Y f Q R Q d T P 8 I R 0 0 e Q x R F K n 1 N E 8 h c T 6 3 J F 6 e + U x 3 q i 0 s A n A 2 a W i U T F F y e 3 X e U O M o 4 f S y S t i N 9 J m A R R V / T h M w G J x Y t 3 I X r 2 c g 8 B Z 2 N s r Y 6 t p 7 B o O 4 v / 8 N n r H q H Z d 2 / w Y E h s S 5 a + 2 2 Z w K 9 j d m 9 u q G t J E h n y S L C e I 2 4 C J F H G v U w g I 5 3 M e X k 5 Z h B b 6 9 D B h Z L q p a B S S G Z x P J R l U t 2 7 h L m N v b v S o I N e V V 0 p S y 0 X g u Z a L 5 3 J 2 I A a f b W 2 t h a 6 c e M a T c / M 0 M j 4 L A 3 N 5 S M M U b k r S o H t b E s 0 g x Q 4 W M g h U g f n J k 3 H L U R J k U q d 4 y h x p O l 0 l u X S o J Q K s E k e F 0 B p h M W N g P S j O M f E f A y 8 a 6 q e w U r A T s G 9 O J k y s B k 1 9 g J e m J v X K f k B 9 a m q M v v K U 1 A v z 1 8 4 S + 2 t x 2 h w a E S n 7 g S m n t i W 7 l M 8 m m v S p D G B K z J Y S a G C s t i l B X h K a G + J t G C 8 K P h Y 5 s W K t T v r 0 k G F k p J Q a 2 H T Y i H z + e k y 8 C 6 R i 7 M g 5 0 Y D h Q D L I G M h T H i N P 3 s 2 k N x I A E s 1 Z w K V 1 2 H P L R E H B 1 8 I 4 Z r b e 6 V s 0 O i Z A I d e W A U f P X x M 3 S d 6 q b x y 5 y 6 H e J e U N O I g 0 k m R S 0 k n B J 2 G u D 4 a 4 k l c 3 5 8 i n F r T / H T / m / N t 3 A t K q g 8 V i M T F 2 o T M h R R / V 6 W T Q X 4 F K z + Q d 1 h y D D N + s Y n 1 V 1 9 9 I 6 b 0 p 0 + e 0 t b 2 t u Q z p t K D F N i B A z v H Z w P K A n 5 6 D o e L h p 7 e o z 9 + + b X 0 q + A M i 3 l T W P g S 0 v D K 1 c v k r 9 j Z 7 3 X Y Q A g Q S R H C E K S + P J p K M w S z 3 G M l k L o n R S I j q X B f S 2 s T / 8 r O u n R Q w f b 9 w O j r l N u + o 6 / O y + p D S K Y F f D G k Z q W i Q A y s 8 a M O F w u N T 0 6 8 f l 8 S s 3 + x 3 Q 4 W x c S m A F N T a u s b b I h 9 7 F i D e L J z V a B w J C z z r 9 B / M o B U w 7 L M y 6 4 + K n P F 6 e P + y m Q Z Z D Z 4 W B E W y y x b A S K g n x O N G W I w G Z g I H 3 U G 6 O u X 2 J d Y u V g p V U 4 R R U m / 1 N L L i C u n W L 2 e O T 9 n N B I U 9 f I 3 f / G 5 + q E S Q U m p f M A m S y m 3 2 y M F 6 c 4 y 8 v 4 u S a 3 + Y / k X c c k H q 1 q G B V e w m Q A 6 7 9 h S 9 P z 5 c / S L X 3 w m z r e Y G Q y 1 7 V h T o 5 D M L B 9 m g P U r I I F O N 0 X J 5 V R E Q x l k K 4 f M 7 T 1 F 0 n C I W S Q Q x p M q P T G m r y Y Y n y f V O F z X 9 y m S p d I y p R O 2 s 2 l t S c 0 N K x W U l F E C Y X o j L B m I j O 5 r U B X q X S K R w f u d I W q o K G i 0 N C u + / v p b u n v n L t 2 9 e 4 + C g e A O o g B u l k T w Y s f m A 6 O s 9 i G X r R Y z O O H K b h o N D e S E l N l e S s 7 T y g b m T R K K F F D 1 0 t U 5 n y t G F 5 p Z u m i y J K 9 Z 4 o p A K k i a k E m n Q Y p x S C S i d O X 6 m R 3 1 5 6 B D y U k o A B 7 W y D y v D f 5 o 7 4 6 K Z + B 1 J v K O Q e 0 G 5 B 3 X O L r x 3 g 3 Z U w r 9 m 3 y r v W L a O 6 T V h x 9 9 o F P U d 8 B z A h I O K 9 u 6 P B 7 a i P v F V z A X + C f 1 E S R K W f U U Y X C e o P N C J m w G p 6 6 l S J O L R J B I 5 p i S U p R Q G x m U G t D 1 5 0 N p h c W w 2 v n B w x o G M j N Z U h p H X W J h H Y f X g e R Z E X k E q V R V W S m z b 7 G j P c a d 4 M 4 E n 8 r z F 8 7 J r i A T o y / o 8 7 M + W l + D e 1 L 2 6 S P Y r T F J g g y J A w K A T A 6 W d L i + t K n H H I U g 6 h 4 V F G F i c k y Z x 0 0 / S v W t I i x V u / g X 0 + t N K Y S S l F C b 4 Q R n K A o j w S o C J h 6 i g r 1 e J T t M y L W G Q 6 F A x f T t Y Y s b W P 1 G R 0 Z l M 7 d r 1 6 6 K x z s 2 m L 5 + / Z r 0 w 2 D R s z v s M j a V C b R 5 U 6 v Y 2 V 2 V m 5 V M j e V R u t 4 W p C o P k 4 H T Y r E E P Z 2 1 q + v 6 H g S r V J K j n r 2 b F p h Q C S b Z q f 5 u / c u l h Z J x j s 0 M q j W K U a M v r A v n 3 Z F S V W W v 1 3 g g 3 y q r s u 8 o n w 2 Q O L D 0 T U 5 O 0 X b M Q y + W y u j b U Z + s Y A R A 9 T t + v F k W b 7 G u v 2 6 A s v l 2 2 M 0 V P p 1 M d o r R J 9 0 B O t U Y I p c d h F D E w f B I i k S 4 V 6 t y F n K l C G Q 5 6 n i F 3 0 u u E l n l K D O U z P S N z D A b d n L F i F N T O b a m h M 7 M i e 8 A 4 M P n t L / e y 6 J C Q n 0 r B L j 3 4 Y N H Y g X s P t F N r Q 3 l 5 F w f o L r A X S o j 5 b q E / h e s g Y 8 e P a L u 7 n T J A A L d G n d T M M J E Y k I Y M u F 7 e + u 5 M U w j i Q o / j r n U f R n p 6 l y T S 6 S T O k + S S q u A l y 7 3 Z 6 0 z p R B K s g + F E E t g C 8 q I t L Y q M z m j M 6 T U U Q R 2 i U d F U u / N f Y 8 9 A N N f z M 6 H + b J s e n G L f v / N Q + o 9 2 S u L Z / p Z + j Q 1 H Z O 9 q D q 7 u u j 5 w F B y b t q p 0 3 2 y x Q 7 U P g C m 8 K e z T v p i y C O 7 p x j 1 z R A I A 7 o N r O o p U i A o 8 z g a S X M v z t O J Z V Q + F V c B Z n c + S t 8 J Y 1 Y x a j 6 O t S u y 1 5 u D D r a b g + M l W 0 s 9 X C h 1 3 I d 6 M O 2 l Q N z L + r u a z Q u o G Z q q h T w q g J r r 3 h y g s v g y v 6 f a i r O t t U W V l Y Z 6 X U g D V N C E D N a i T 4 N 8 s a r B 8 G 7 A G B I I A o K h I o M M 6 B M B 8 w t L s m T Y 6 V O 9 a Q O 5 V k x M T I j 3 O a S d N Z / n N + x q i x p O U + Q w a h 6 e S T V 8 X k e U r n G / S Z F D E Q n X 7 r 5 y 0 m Z Q 3 Y c g D Y c E V v G R h q M M 4 q o V j m R l I 8 R l M D d E / a c 7 6 f y l n b v K l w p K m l B A X W K T N m N l 9 H y h T B N K V T S b P g J H i V T N F W E Z R M W 7 o b K Z B S S t M O + N i o o 5 T O j j A N X V l X I N 0 9 j R L 6 q q r K L 6 h j p R 1 7 B I 5 u r K K t X U V s u S Z C B W T 0 9 3 8 r u y A W N Y 2 L g a 9 5 g 8 N t 4 Q I J I a Z 1 J E E s k i a e p Y 7 m L V r E U T i s m k y B K n b 4 a d k g b D g i K U U u N w v c Y T Z r I m m E T Y k F o T C k Q S D 4 m w e E b 8 9 j / / G T + P P E p J w n Z z q L Q J V U Y R e j V v o / U Q t 8 I g l M w D Y j J J i 6 x a 5 a N E K O A X J 4 t 3 N w L 5 M F 7 0 9 O m A S C 3 M 3 g U w q F t d U y 1 z n E Z G R s W 3 r 7 6 + f t c l y U B k r K 3 e 0 a k m 7 y G P n 8 y 4 a J a l U x q R + G i d s y R k 4 V B T F q X + Y y E h k Z J Q M f p p 0 k n r A X V u + k V J Q l m O W H 9 P r b t n d n p X h G p r b a C P P r 0 u z 1 O q K I n d N / L 9 C 5 K b w t z h V S q C y n T E U W h Q f R D y t b K H E T f H i l / x C Y O c I E k N k 6 e v 7 6 S Y v B F 6 e n u E Q L j e y e R 4 8 v i p / k R + Q O p h O 1 J F G l j x P D S 7 r s g k / R 9 N H i E Q y I S j J f Q 1 p M g k h O K Q J J O U Z S r A y p e W h j L W 5 W z 6 T g g f f Y I d P U r 7 X 0 m O Q 2 W i r Q H q T Y p M y a M u r K M m o b b C d n q l V 8 0 t B s i L f B 4 R 6 C t d v X 5 V v M S N m p g N + B 7 r J m / P Z p 0 U j H K 6 J p I i j Z Z K E l f p p j x g J r d Z z h H u j C t V z 1 p u E q A O S n n q a 0 k y Q V I p I u H Y 1 d V y K B r O Q 0 G o h N t N D r R i k t m c y R m k Q s E e L R l F 9 G K R K 2 C R 7 Q T W R C 8 r y 7 + r Y X V V F V 2 8 d I G e P X u e 3 L b T C r R N W F E J x g g E N F Z t N Z h S o 0 m k 8 z u T S C b d 6 4 x R L a t 7 S c J w 2 A r F K R C 2 3 M f l J q Z x E y D J D J E 0 g Z S x Q s U T T K 4 P f 3 Z N P 2 F p 4 1 A Q C j j d A X O y l l I W U q U K 9 m i p f u D S 8 F J x y 3 i h w u a y 2 F m B y Y f Y 4 w n E y X R 2 R Q X G A C 8 2 D D D q n s M Q C E d N o J S 0 S k k q p C c d X y V w G X G 4 P + G Q 8 y S J j C q I s j R p H I R I E k c 5 K 6 M E y r r / T K 9 + u t J H y X m b 5 w o x p 5 u c d q g H x p x q W j I E F J I 6 H i W M L z s K 2 m s J l R 4 L W 2 J l 2 U L X P 8 e k Q 1 j 7 7 t 9 / I N v R w I S O f Z 4 G B 4 f o 1 K k + z n N l 7 E G e 2 m 3 W i m 8 h i y G E 5 Q j z O D 5 j w t K m c o Q 1 5 S P B q s 5 J W S o D h I n D I I H p O 4 h D d b x 6 / d y O + l C q g S U U / z 0 k 4 W Q 3 d 5 K 5 4 K w F k t n K 4 f w o A b s B 7 q b 5 w b q H q e 5 V V c r B t R C g w m I f 3 K 7 u T p k j 5 X Q 6 h J D o g 4 G U K e J g c i C M Q i k i K Z X N S C X O c y 2 1 I K l s p M o B k g b k e j z t 0 J J J 3 4 u A M s t S b m n 9 J i Y T p N S v f o 0 J h N n r Q y m G Q 6 P y A W g B v K z R J K x k S o u n C s e o K w j 8 R 3 / D 4 Q M e P b r L i q x o 9 e v r 6 8 T b w T q f K R c g i b A x d X / / a a q v q x M V E G Z 1 D A B D M h m v B h O g s h m 1 z q h 2 E j L S 3 O K v p 4 g E t W 4 A D r B W 0 u i y M X E 8 t 5 C H j 6 J p M M n j W j K B T B X l X u 7 H V e u n P h w 4 V I Q C e k / 4 w S g u E N W a K W m l C 4 f j 1 s K T 2 g h S 6 c 8 e V u x m n I C 0 K b T / i M 0 G o N 5 d u X J J y K e y C A R K y E x p X E s S R o d 1 u B b x 0 f S f r H 0 m F Z T U C k V i t B 1 M 8 P 0 J + m 7 E S Q u b 6 N e h L N Q 9 1 g b P h C S Z k o F V P z 4 y s + g v / u p X + q k P D 0 r W 2 z x f 6 O n i D j N n e k o 6 g U g 4 Z h Q W C h o 1 5 p B T a s 2 y s X U 2 4 B 2 z e V R Y g X v g 3 z c y M i a z d H G O r F F H B K x v x 7 / D a S A A + j 2 P p h z 0 5 R C 8 y D k / N X l S R E q p f u Z a h F X D O 6 8 c 9 G A S R g h 1 P c 2 C J + c q p K v t K p j + M a T T p 7 / 4 g G x 4 H l 3 m h y U c q j 6 U C T 6 f i / w V r O f r A k h v 4 T g Y S Z U s R F 0 B d O U 5 b H g + n 9 9 y h 8 q M l Y u s F j s Q D I Y K S C + 8 M + Y 6 h U M R 2 b 1 d E S B d r c N u J 1 j A p f t E J / 0 4 7 q S v X 7 p p b g P S M X W P 5 G U O 6 S R H z u + k i m e I Z M 4 l T Q U p H y 4 n R S I O W s 2 T E A t z n 6 6 a O r u w x 2 / 2 8 i / l U L L T N 3 Y L P V 1 V Z J O x K V 0 Q 4 q p i C k c H U 2 A 6 S C H q w h W 1 R c h V + g T j e p s X q N g n e r p Z A i 3 J 2 4 B I w y 9 H h W B w k H 3 0 6 L G 8 a + O x B r l X q c e p g H N s h w P j B g w Q a 9 v 6 m i Z A 8 l 5 9 L n m p z 5 X x I T 1 u 8 j q Z 9 5 b y i O p G E E S H v 5 4 K e m t P f l 5 W Q u n P f / P L r G V + K M L t l 5 O H r 8 n W Q C t 7 7 + E c q w Z O c Z Y 1 z r M O P s L X D 3 2 E l N + f T a V p / z / p c + i 4 g c Q K 7 I u 8 b X x + M q i e L w u w T J g x R s B K h w V X T p 0 6 K W N S R i p L w A 3 W c w 4 Y v 9 v c 2 K S 5 u T k 5 R u 3 l N E / t 5 H C 6 R R K Z h m f H m J M + W u N J K S a B 0 0 A 0 n S a E 0 m p 5 k m R M L u O z J 8 6 v L J 3 + 6 3 / 7 S + 7 L F T f + V k q w 3 R 4 + v I Q C A o E o P X 6 2 o A j F x B L n W U 0 s Q y Y 1 t Y G D N S 6 k 0 o S S u K q u V o K V E t q r o 3 S y U U 2 N R w W 3 Y n R 0 j K q r q 1 k i h b k y u s X a Z y U N I B W c o 5 K G f z g K Q R D i y T 7 Y D 6 8 q + F 6 V p g i l 4 3 I / y I O j J o z c A 9 V R S X w h j 5 A o R S R z D g I p q Q V C w Y q n J Z Q Q S n m S / + m f f U a t s n D l 4 c W h s / J l o q z M S R U + 7 g R L Y a m w M 6 4 L G c d k g a e C 6 V y b y s N / 9 L e X D l 6 t K l c k v M v G 5 q Z + V h X m 5 + b F s w F O s H 6 / n 9 9 J V 2 4 d 1 F w k X c E R + B x j T u Y c j q s Y 5 B 1 b U f O m T H 6 k f Y / k m 7 q W l m 7 O M / N W 8 j 4 V N + W R I h P H R T K p U F l Z c e j J B L C E m i q 9 2 r M H 3 L k 3 y R W D X 4 i l F F Q + S C o l t R A s 0 g n n V g k l l i R 0 J m G f 4 T T 8 g 5 T S g g r n S D e Q W O r P 2 4 M m u 3 f h a 2 p q a h D i Y A B 2 d X W V l p d X 6 f L l i y m S J e / f G b A u B F y L y i t 8 s h g L 5 k V B I m F a e k C m s Z u g C G P i m S 5 G m S o f i I O 4 a b y E e B x H v 0 q O I I 4 h V Z J M q u / k 9 b j o b / 7 u L + U 1 D z t s d 4 4 I o Y B b d 8 a 5 c J k c D p c i U l Z S c Z o Q y U I q K 6 F 0 k D i + V I 4 4 l x P 8 0 X 8 Z l r R s S L u S / q E C w U W j / i f j W G / i 4 + 4 A q 7 p Q 0 Z T / I s a P E E + R A U F 9 x p o 2 P D z K x z i 1 t b f R 9 N Q 0 q 4 l V 5 P O V 0 3 c j b r V U c v J e H U 8 S x 6 R p A u m A c z m C N J K m y C N H E w e Z D I l g k J C 4 k U x h c n C D 9 r v / 8 V d S P k c B R 4 p Q X A e Y V G N c C Z g 4 6 E u h T w U C S Z z T b D o O k g i h N K m s c R 1 Q 8 Z N x H O U X E J c I r i b j J p I 8 N T A J J o d 3 3 M D g a / k L Q N 3 A V V r f m K D z x 8 N U 5 2 M p g B d G i p B A X U u R Q q X J E f + Y F O v r a z I O h U m G m C u F c a f 7 E 0 5 a D y q / v S S R E D R h E D f k M W l J Q s n R q h 4 q 8 q Q R S 6 S S l l B G S i X J R P S 7 / / 5 b L q u j Q S b A d m f k 6 B A K Q A X 4 7 o c R f j M m j j Z O K C m l p J N I L S a P S C y Q i C u V I l M 6 o Z J E M n F m g x z A C q R J V B 8 B d V F g S c 0 J V P I k N B m s U E k q T e 7 V l / F + S k o F J W 7 S E F X 3 I W 4 N 5 n q K H A D U v A d T L i a T i j M r d t y n S K T S U u e G P D g H a X R c y A O V L 0 U o M 9 6 E 3 R R T h F J H u y 1 B f 8 u S y S z 6 c l T A h J p W p X K E E A i E u U 8 1 x m 8 H I o F Q 2 v o n p A L J Q K Q U o a R P J e c g j T q C I P J P 0 s w 5 A 3 F J l 5 P k U c A H f V c G U t c F q O U Z U C m o 2 B J h K D I o m L i 6 z m f U W R O l z l r M U z L X r U H d g 4 h J E + u c D l i 1 9 c k M V 2 Q 5 Z 0 L w M U U o Q y a O M z F S 5 y A N 7 u X A Z E m S D G k W i S R 9 K E 0 q I Z c Q S l n 0 I J U U m Y j + 0 1 / + i u o a d u 4 l d d h h u 3 s E C Q W E w 1 H 6 4 d Z L f k M l q Z J 9 K S E W S A Y V 0 E I k p O E o w Z B L B f 4 j R J E 4 Y N I R B U t 0 s p x Z 4 o V D F Q H q t Y K O o J 4 n 4 z q m j 3 a K s 5 T C k s i K B O q z J m 4 N + A i O i i Q 3 R 9 0 U j q l r u I g j S C J x I U z q X t U 3 0 u e a T E k C C Z n U M Z 1 Q I B H O L a q e k E o R C m T 6 6 / / y G / L n 2 D H x s O P I E g r A D N Z v v x / i t w R x l P q n 1 E B F J C G W J p V S A U G I F J n 4 T / o 5 Q x 3 N d Y l J O i e o g y V e N L g S y 8 H 8 V f 8 t 6 c k E l l A R a m c p h U s q H R X f B J w i N S G e D 1 t h o u E F h 6 W v h B s 0 a T g k J V K S S D i C K O p o H W v C N f G R F C K l k w n H p F Q y R 2 2 M g D U P B o j f M p l g I j + q s N 0 d P b q E M v j q q 2 f c u n L V T x J K S y h 9 B G n S 1 E A m h J V I i j w 6 L i z S a Y C k S c T 8 V 3 H L I S N V o D L d k v X J K G g g B / N H K r m O m B R y c h + k u z 5 C j R U x I Q 0 W y J x Z s 8 k e T e p + R R a J 6 2 N 6 0 F K J g 0 g e x A 2 B d N w Q K k U s K 4 F 0 3 A S R S o p Q Q i a r Z O K j y + m g v / u H v 5 Z 8 P s p g Q s 3 o 0 j q 6 4 P r B p H o s q 9 G i D 2 U 1 U g i J 9 H m S W E I Y Z U b P a 0 7 H O Z + Z c z l Y 4 i n w u U 4 y V y T T k z m f X g S o 0 E m g c q u I / m 8 9 6 m s 4 y m f U U e J y z R L f E T R x E A x h L P E 0 j w g h j 0 7 P J J T E c V S q H v p K R k K B T I h 7 P G 7 6 3 d / / V v L 2 q O O d I B S A y v L g w Q g t L G 5 p A o F M m k g c k l I L k s l C K k O k J J k Q h C A 6 j W G O k q Y i 8 l / B p O W G K g B L M U i U K 7 Q c z F U + m v T k U a W p a / h r 0 t Q R U X O f I o p J z x I 3 h L H G c R T i 4 M i k 0 W l C H j k a M i l C y Z Q M M 2 j L a h 6 m 2 D Q f b 6 J f / 8 W f v h N k A m z 3 3 h F C G T x 6 N E r T M 6 t C p h S x m E g w X I i E A l F A J B D L x F N H / q P O N W k U m Z C G b 5 c / O s 0 C f Z 6 R C h q k w B X Z C q 7 W + g Z U f H W U v / o + O a L y q x P c p Y 4 6 8 E k y n k y T o y Y Q A o j C R 2 N s U O k q D m K B K C l i g T y I a w J Z j k n L H g d l z c M 0 k j i 1 t h 2 n X / / m l 3 j C d w R E / w 9 i H F 4 O O + d o d w A A A A B J R U 5 E r k J g g g = = < / I m a g e > < / T o u r > < / T o u r s > < / V i s u a l i z a t i o n > 
</file>

<file path=customXml/itemProps1.xml><?xml version="1.0" encoding="utf-8"?>
<ds:datastoreItem xmlns:ds="http://schemas.openxmlformats.org/officeDocument/2006/customXml" ds:itemID="{93291DB6-FB08-4341-8E25-61CDF4E3D87C}">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99DA7717-8E72-4CE6-95A9-11C728D6BDFD}">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Résumé</vt:lpstr>
      <vt:lpstr>Points</vt:lpstr>
      <vt:lpstr>Niveaux</vt:lpstr>
      <vt:lpstr>Badges</vt:lpstr>
      <vt:lpstr>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Baptiste BUCHOU</dc:creator>
  <cp:lastModifiedBy>Arielle ROMENTEAU</cp:lastModifiedBy>
  <dcterms:created xsi:type="dcterms:W3CDTF">2020-07-22T13:47:45Z</dcterms:created>
  <dcterms:modified xsi:type="dcterms:W3CDTF">2020-09-11T08:15:04Z</dcterms:modified>
</cp:coreProperties>
</file>