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2.xml" ContentType="application/vnd.openxmlformats-officedocument.drawingml.chartshapes+xml"/>
  <Override PartName="/xl/charts/chart6.xml" ContentType="application/vnd.openxmlformats-officedocument.drawingml.chart+xml"/>
  <Override PartName="/xl/drawings/drawing3.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435" windowWidth="15600" windowHeight="7455" tabRatio="768" firstSheet="1" activeTab="7"/>
  </bookViews>
  <sheets>
    <sheet name="Introduction &amp; Methodology" sheetId="11" r:id="rId1"/>
    <sheet name="1. Governance and Admin" sheetId="7" r:id="rId2"/>
    <sheet name="2. CLC Mgt." sheetId="18" r:id="rId3"/>
    <sheet name="3. Financial Mgt." sheetId="12" r:id="rId4"/>
    <sheet name="4. CIP" sheetId="14" r:id="rId5"/>
    <sheet name="5. External Relations" sheetId="15" r:id="rId6"/>
    <sheet name="Summary Report" sheetId="6" r:id="rId7"/>
    <sheet name="Charts" sheetId="19" r:id="rId8"/>
    <sheet name="Action Plan" sheetId="20" r:id="rId9"/>
  </sheets>
  <definedNames>
    <definedName name="_xlnm.Print_Area" localSheetId="1">'1. Governance and Admin'!$A$1:$G$66</definedName>
    <definedName name="_xlnm.Print_Area" localSheetId="2">'2. CLC Mgt.'!$A$1:$G$60</definedName>
    <definedName name="_xlnm.Print_Area" localSheetId="3">'3. Financial Mgt.'!$A$1:$G$67</definedName>
    <definedName name="_xlnm.Print_Area" localSheetId="4">'4. CIP'!$A$1:$G$45</definedName>
    <definedName name="_xlnm.Print_Area" localSheetId="5">'5. External Relations'!$A$1:$G$51</definedName>
    <definedName name="_xlnm.Print_Area" localSheetId="8">'Action Plan'!$A$1:$J$34</definedName>
    <definedName name="_xlnm.Print_Area" localSheetId="7">Charts!$A$1:$G$49</definedName>
    <definedName name="_xlnm.Print_Area" localSheetId="0">'Introduction &amp; Methodology'!$A$1:$G$86</definedName>
    <definedName name="_xlnm.Print_Area" localSheetId="6">'Summary Report'!$A$1:$H$25</definedName>
    <definedName name="_xlnm.Print_Titles" localSheetId="1">'1. Governance and Admin'!$2:$2</definedName>
    <definedName name="_xlnm.Print_Titles" localSheetId="2">'2. CLC Mgt.'!$2:$2</definedName>
    <definedName name="_xlnm.Print_Titles" localSheetId="3">'3. Financial Mgt.'!$2:$2</definedName>
  </definedNames>
  <calcPr calcId="144525"/>
</workbook>
</file>

<file path=xl/calcChain.xml><?xml version="1.0" encoding="utf-8"?>
<calcChain xmlns="http://schemas.openxmlformats.org/spreadsheetml/2006/main">
  <c r="C3" i="14" l="1"/>
  <c r="E5" i="14"/>
  <c r="E10" i="12"/>
  <c r="E58" i="18"/>
  <c r="C13" i="18"/>
  <c r="E15" i="18"/>
  <c r="E16" i="18"/>
  <c r="C44" i="15" l="1"/>
  <c r="C37" i="15"/>
  <c r="C11" i="15"/>
  <c r="C3" i="15"/>
  <c r="E11" i="14" l="1"/>
  <c r="E15" i="14"/>
  <c r="C16" i="14"/>
  <c r="C8" i="14"/>
  <c r="E13" i="14"/>
  <c r="E14" i="14"/>
  <c r="C18" i="12"/>
  <c r="C28" i="12"/>
  <c r="E24" i="12"/>
  <c r="E23" i="12"/>
  <c r="C3" i="18" l="1"/>
  <c r="C41" i="18" l="1"/>
  <c r="C61" i="7" l="1"/>
  <c r="C51" i="7"/>
  <c r="C38" i="7"/>
  <c r="E6" i="7"/>
  <c r="E31" i="12" l="1"/>
  <c r="G8" i="20" l="1"/>
  <c r="G6" i="20"/>
  <c r="D20" i="6"/>
  <c r="E40" i="15"/>
  <c r="E39" i="15"/>
  <c r="E9" i="15"/>
  <c r="E22" i="12"/>
  <c r="C27" i="14"/>
  <c r="E34" i="14"/>
  <c r="E33" i="14"/>
  <c r="E30" i="14"/>
  <c r="E31" i="14"/>
  <c r="E29" i="14"/>
  <c r="E20" i="14"/>
  <c r="E19" i="14"/>
  <c r="E24" i="14"/>
  <c r="E10" i="14"/>
  <c r="E23" i="14"/>
  <c r="E18" i="14"/>
  <c r="E21" i="14"/>
  <c r="E22" i="14"/>
  <c r="E26" i="14"/>
  <c r="E25" i="14"/>
  <c r="E12" i="14"/>
  <c r="E38" i="14"/>
  <c r="E39" i="14"/>
  <c r="E40" i="14"/>
  <c r="C59" i="12"/>
  <c r="C52" i="12"/>
  <c r="C46" i="12"/>
  <c r="C35" i="12"/>
  <c r="C12" i="12"/>
  <c r="C7" i="12"/>
  <c r="C3" i="12"/>
  <c r="E65" i="12"/>
  <c r="E64" i="12"/>
  <c r="E63" i="12"/>
  <c r="E62" i="12"/>
  <c r="E58" i="12"/>
  <c r="E57" i="12"/>
  <c r="E56" i="12"/>
  <c r="E55" i="12"/>
  <c r="E54" i="12"/>
  <c r="E50" i="12"/>
  <c r="E49" i="12"/>
  <c r="E51" i="12"/>
  <c r="E48" i="12"/>
  <c r="E43" i="12"/>
  <c r="E42" i="12"/>
  <c r="E44" i="12"/>
  <c r="E41" i="12"/>
  <c r="E38" i="12"/>
  <c r="E39" i="12"/>
  <c r="E33" i="12"/>
  <c r="E52" i="18"/>
  <c r="E51" i="18"/>
  <c r="E43" i="18"/>
  <c r="E53" i="18"/>
  <c r="E50" i="18"/>
  <c r="E49" i="18"/>
  <c r="E48" i="18"/>
  <c r="E47" i="18"/>
  <c r="E46" i="18"/>
  <c r="E45" i="18"/>
  <c r="E44" i="18"/>
  <c r="E39" i="18"/>
  <c r="E37" i="18"/>
  <c r="E17" i="18"/>
  <c r="E13" i="18" s="1"/>
  <c r="E6" i="18"/>
  <c r="E5" i="18"/>
  <c r="E60" i="7"/>
  <c r="C33" i="7"/>
  <c r="C19" i="7"/>
  <c r="C10" i="7"/>
  <c r="C3" i="7"/>
  <c r="E64" i="7"/>
  <c r="E65" i="7"/>
  <c r="E40" i="18"/>
  <c r="E38" i="18"/>
  <c r="E36" i="18"/>
  <c r="E35" i="18"/>
  <c r="E34" i="18"/>
  <c r="E33" i="18"/>
  <c r="C31" i="18"/>
  <c r="E46" i="7"/>
  <c r="E49" i="7"/>
  <c r="E48" i="7"/>
  <c r="E45" i="7"/>
  <c r="E47" i="7"/>
  <c r="E43" i="7"/>
  <c r="E44" i="7"/>
  <c r="E42" i="7"/>
  <c r="E36" i="7"/>
  <c r="E37" i="7"/>
  <c r="E59" i="18"/>
  <c r="E57" i="18"/>
  <c r="E56" i="18"/>
  <c r="C54" i="18"/>
  <c r="E30" i="18"/>
  <c r="E29" i="18"/>
  <c r="E28" i="18"/>
  <c r="E27" i="18"/>
  <c r="C25" i="18"/>
  <c r="E24" i="18"/>
  <c r="E23" i="18"/>
  <c r="E22" i="18"/>
  <c r="E21" i="18"/>
  <c r="E20" i="18"/>
  <c r="C18" i="18"/>
  <c r="E12" i="18"/>
  <c r="E11" i="18"/>
  <c r="E10" i="18"/>
  <c r="E9" i="18"/>
  <c r="E8" i="18"/>
  <c r="E7" i="18"/>
  <c r="E21" i="7"/>
  <c r="E22" i="7"/>
  <c r="E23" i="7"/>
  <c r="E24" i="7"/>
  <c r="E25" i="7"/>
  <c r="E26" i="7"/>
  <c r="E27" i="7"/>
  <c r="E28" i="7"/>
  <c r="E29" i="7"/>
  <c r="E30" i="7"/>
  <c r="E31" i="7"/>
  <c r="E32" i="7"/>
  <c r="E41" i="14"/>
  <c r="E31" i="15"/>
  <c r="E28" i="15"/>
  <c r="E27" i="15"/>
  <c r="E34" i="12"/>
  <c r="E32" i="12"/>
  <c r="E30" i="12"/>
  <c r="E27" i="12"/>
  <c r="E26" i="12"/>
  <c r="E6" i="12"/>
  <c r="E59" i="7"/>
  <c r="E18" i="7"/>
  <c r="E17" i="7"/>
  <c r="E16" i="7"/>
  <c r="E15" i="7"/>
  <c r="E13" i="7"/>
  <c r="E57" i="7"/>
  <c r="E56" i="7"/>
  <c r="E55" i="7"/>
  <c r="E54" i="7"/>
  <c r="E8" i="7"/>
  <c r="E7" i="7"/>
  <c r="C18" i="15"/>
  <c r="E20" i="15"/>
  <c r="C33" i="15"/>
  <c r="E36" i="15"/>
  <c r="E35" i="15"/>
  <c r="E24" i="15"/>
  <c r="E8" i="15"/>
  <c r="E6" i="15"/>
  <c r="E7" i="15"/>
  <c r="E5" i="15"/>
  <c r="E41" i="7"/>
  <c r="E14" i="7"/>
  <c r="E9" i="7"/>
  <c r="E49" i="15"/>
  <c r="E48" i="15"/>
  <c r="E47" i="15"/>
  <c r="E32" i="15"/>
  <c r="E30" i="15"/>
  <c r="E29" i="15"/>
  <c r="E26" i="15"/>
  <c r="E25" i="15"/>
  <c r="E23" i="15"/>
  <c r="E22" i="15"/>
  <c r="E50" i="15"/>
  <c r="E46" i="15"/>
  <c r="E43" i="15"/>
  <c r="E42" i="15"/>
  <c r="E41" i="15"/>
  <c r="E21" i="15"/>
  <c r="E10" i="15"/>
  <c r="E17" i="15"/>
  <c r="E16" i="15"/>
  <c r="E15" i="15"/>
  <c r="E14" i="15"/>
  <c r="E13" i="15"/>
  <c r="E44" i="14"/>
  <c r="E43" i="14"/>
  <c r="E42" i="14"/>
  <c r="E37" i="14"/>
  <c r="E32" i="14"/>
  <c r="E7" i="14"/>
  <c r="E6" i="14"/>
  <c r="C35" i="14"/>
  <c r="E63" i="7"/>
  <c r="E58" i="7"/>
  <c r="E53" i="7"/>
  <c r="E40" i="7"/>
  <c r="E35" i="7"/>
  <c r="E50" i="7"/>
  <c r="E5" i="7"/>
  <c r="E12" i="7"/>
  <c r="E45" i="12"/>
  <c r="E40" i="12"/>
  <c r="E37" i="12"/>
  <c r="E66" i="12"/>
  <c r="E61" i="12"/>
  <c r="E25" i="12"/>
  <c r="E21" i="12"/>
  <c r="E20" i="12"/>
  <c r="E17" i="12"/>
  <c r="E16" i="12"/>
  <c r="E15" i="12"/>
  <c r="E14" i="12"/>
  <c r="E11" i="12"/>
  <c r="E9" i="12"/>
  <c r="E5" i="12"/>
  <c r="E44" i="15" l="1"/>
  <c r="E33" i="15"/>
  <c r="E3" i="14"/>
  <c r="E8" i="14"/>
  <c r="E25" i="18"/>
  <c r="E41" i="18"/>
  <c r="E18" i="15"/>
  <c r="E37" i="15"/>
  <c r="E11" i="15"/>
  <c r="E3" i="15"/>
  <c r="E16" i="14"/>
  <c r="E27" i="14"/>
  <c r="E35" i="14"/>
  <c r="E52" i="12"/>
  <c r="E59" i="12"/>
  <c r="E7" i="12"/>
  <c r="E3" i="12"/>
  <c r="E46" i="12"/>
  <c r="E12" i="12"/>
  <c r="E18" i="12"/>
  <c r="E28" i="12"/>
  <c r="E35" i="12"/>
  <c r="E3" i="18"/>
  <c r="E18" i="18"/>
  <c r="E54" i="18"/>
  <c r="E31" i="18"/>
  <c r="E38" i="7"/>
  <c r="E51" i="7"/>
  <c r="E33" i="7"/>
  <c r="E19" i="7"/>
  <c r="E3" i="7"/>
  <c r="E10" i="7"/>
  <c r="E61" i="7"/>
  <c r="E51" i="15" l="1"/>
  <c r="H14" i="6" s="1"/>
  <c r="H24" i="6" s="1"/>
  <c r="E45" i="14"/>
  <c r="G14" i="6" s="1"/>
  <c r="E67" i="12"/>
  <c r="F14" i="6" s="1"/>
  <c r="F24" i="6" s="1"/>
  <c r="E60" i="18"/>
  <c r="E14" i="6" s="1"/>
  <c r="E24" i="6" s="1"/>
  <c r="E66" i="7"/>
  <c r="D14" i="6" s="1"/>
  <c r="D15" i="6" l="1"/>
  <c r="G24" i="6"/>
  <c r="D24" i="6"/>
  <c r="D25" i="6" l="1"/>
</calcChain>
</file>

<file path=xl/sharedStrings.xml><?xml version="1.0" encoding="utf-8"?>
<sst xmlns="http://schemas.openxmlformats.org/spreadsheetml/2006/main" count="681" uniqueCount="574">
  <si>
    <t>Score</t>
  </si>
  <si>
    <t>Achievement (Y/N)</t>
  </si>
  <si>
    <t>Indicator and Sub-Indicators</t>
  </si>
  <si>
    <t>Sub-Indicators - Questions to ask:</t>
  </si>
  <si>
    <t>Total Average Score</t>
  </si>
  <si>
    <t>Grassroots Organization Capacity Assessment (GOCA)</t>
  </si>
  <si>
    <t>Organizational Capacity</t>
  </si>
  <si>
    <t>Registration #:</t>
  </si>
  <si>
    <t>Registration Date:</t>
  </si>
  <si>
    <t>Total</t>
  </si>
  <si>
    <t>TOTAL SCORE FINANCIAL MANAGEMENT</t>
  </si>
  <si>
    <t>TOTAL SCORE ORGANIZATIONAL MANAGEMENT</t>
  </si>
  <si>
    <t>dd/mm/yyyy</t>
  </si>
  <si>
    <t>A strategic plan is a written document that defines how an organization aims to reach its goals and objectives through a series of inputs, activities and results. A strategic plan usually covers a period of 3-5 years, sets forth the mission and goals of the organization, prioritizes strategies and formulates the financial basis for achieving the goals. As such, a strategic plan provides a broad context for organizational activities and resource inputs. It is an important mechanism for prioritizing the work of the organization and for providing staff/members with a context of their activities.</t>
  </si>
  <si>
    <t>Possible Sources of Information</t>
  </si>
  <si>
    <t>Visit of office/meeting place</t>
  </si>
  <si>
    <t>A bank account is an essential financial management tool for any organization. Not only keeps it money safe, but it helps managing finances easier and  makes getting paid simpler. A bank account also facilitates earning of interests on savings. Usually bank accounts are a criteria for funding, so having a bank account will make an organization eligible for state development and other funding.</t>
  </si>
  <si>
    <t xml:space="preserve">A simple cash book records cash receipts and cash payments. It has two sides, namely debit and credit. The cash box keeps money safe from unauthorized access. </t>
  </si>
  <si>
    <t>Review of financial records</t>
  </si>
  <si>
    <t>Focus group discussion with second generation leaders</t>
  </si>
  <si>
    <t>TOTAL SCORE EXTERNAL RELATIONS</t>
  </si>
  <si>
    <t>Review of communication strategy/plan</t>
  </si>
  <si>
    <t>Interview with executive/ board members</t>
  </si>
  <si>
    <t>Articles, photos</t>
  </si>
  <si>
    <t>2.01 - 3.00</t>
  </si>
  <si>
    <t>3.01 - 4.00</t>
  </si>
  <si>
    <t>4.01 - 5.00</t>
  </si>
  <si>
    <t>Allocated Score</t>
  </si>
  <si>
    <t>Obtained
Score</t>
  </si>
  <si>
    <t xml:space="preserve"> </t>
  </si>
  <si>
    <t>Village:</t>
  </si>
  <si>
    <t>Other (specify):</t>
  </si>
  <si>
    <t>Change in Score</t>
  </si>
  <si>
    <t>Grassroots Organization Capacity Assessment (GOCA) - Summary Sheet</t>
  </si>
  <si>
    <t>Documents such as bylaws, registration certificate and ledger or cash book  are essential for responsive governance of an organization. An organization must ensure the orderly maintenance of both its official and day-to-day processes pertaining to its activities.</t>
  </si>
  <si>
    <t>1.1.1</t>
  </si>
  <si>
    <t>2.2.3</t>
  </si>
  <si>
    <t>2.2.4</t>
  </si>
  <si>
    <t>2.2.5</t>
  </si>
  <si>
    <t>5.1.1</t>
  </si>
  <si>
    <t>5.1.2</t>
  </si>
  <si>
    <t>8.1.1</t>
  </si>
  <si>
    <t>3.1.1</t>
  </si>
  <si>
    <t>3.1.2</t>
  </si>
  <si>
    <t>3.1.3</t>
  </si>
  <si>
    <t>4.1.1</t>
  </si>
  <si>
    <t>4.1.2</t>
  </si>
  <si>
    <t>6.1.1</t>
  </si>
  <si>
    <t>6.1.2</t>
  </si>
  <si>
    <t>6.1.3</t>
  </si>
  <si>
    <t>3.1.4</t>
  </si>
  <si>
    <t>7.1.1</t>
  </si>
  <si>
    <t>7.1.2</t>
  </si>
  <si>
    <t>6.2.1</t>
  </si>
  <si>
    <t>1.1.2</t>
  </si>
  <si>
    <t>3.1.5</t>
  </si>
  <si>
    <t>3.1.6</t>
  </si>
  <si>
    <t>3.1.7</t>
  </si>
  <si>
    <t>3.1.8</t>
  </si>
  <si>
    <t>3.1.9</t>
  </si>
  <si>
    <t>3.1.10</t>
  </si>
  <si>
    <t>3.1.11</t>
  </si>
  <si>
    <t>6.1.4</t>
  </si>
  <si>
    <t>6.3.</t>
  </si>
  <si>
    <t>2.1.1.</t>
  </si>
  <si>
    <t>2.2.1</t>
  </si>
  <si>
    <t>3.8.1</t>
  </si>
  <si>
    <t>5. EXTERNAL RELATIONS AND RESOURCE MOBILIZATION</t>
  </si>
  <si>
    <t>1. GOVERNANCE AND ADMINISTRATION</t>
  </si>
  <si>
    <t>3. FINANCIAL MANAGEMENT</t>
  </si>
  <si>
    <t>GOCA Score</t>
  </si>
  <si>
    <t>Explanation</t>
  </si>
  <si>
    <t>5.1.2.</t>
  </si>
  <si>
    <t>5.1.3</t>
  </si>
  <si>
    <t>7.2.1</t>
  </si>
  <si>
    <t>8.2.1</t>
  </si>
  <si>
    <t>5.1.4</t>
  </si>
  <si>
    <t>5.1.5</t>
  </si>
  <si>
    <t>5.1.6</t>
  </si>
  <si>
    <t>5.1.7</t>
  </si>
  <si>
    <t>6.2.2</t>
  </si>
  <si>
    <t>6.2.3</t>
  </si>
  <si>
    <t>6.2.4</t>
  </si>
  <si>
    <t>6.2.5</t>
  </si>
  <si>
    <t>6.2.6</t>
  </si>
  <si>
    <t>6.2.7</t>
  </si>
  <si>
    <t>6.2.8</t>
  </si>
  <si>
    <t>6.2.9</t>
  </si>
  <si>
    <t>5.3.1</t>
  </si>
  <si>
    <t>5.4.1</t>
  </si>
  <si>
    <t>5.5.1</t>
  </si>
  <si>
    <t>7.1.3</t>
  </si>
  <si>
    <t>8.2.2</t>
  </si>
  <si>
    <t>Explanatory Notes</t>
  </si>
  <si>
    <t>The CSO is functioning at a good level, however there is no guarantee that good performance could be sustained in a long time. Improvement need to sustain same performance.</t>
  </si>
  <si>
    <t>Monitoring and Evaluation (M&amp;E)</t>
  </si>
  <si>
    <t>2.1.1</t>
  </si>
  <si>
    <t>5.3.2</t>
  </si>
  <si>
    <t>1. Governance and Administration</t>
  </si>
  <si>
    <t>1.2. Legal Status</t>
  </si>
  <si>
    <t>1.3. Board Composition and Responsibilities</t>
  </si>
  <si>
    <t>1.4. Constituency and Membership</t>
  </si>
  <si>
    <t>1.5. Infrastructure and Logistics</t>
  </si>
  <si>
    <t>1.6. Human Resource Management</t>
  </si>
  <si>
    <t>1.7. Reporting</t>
  </si>
  <si>
    <t>2.2. Management Capabilities</t>
  </si>
  <si>
    <t>2.3. Internal Communication</t>
  </si>
  <si>
    <t>2.5. Strategic Planning</t>
  </si>
  <si>
    <t>2.6. Operational Planning</t>
  </si>
  <si>
    <t>2.7. Succession Planning</t>
  </si>
  <si>
    <t>3. Financial Management</t>
  </si>
  <si>
    <t>3.1. Bank account</t>
  </si>
  <si>
    <t>3.2. Cash Management</t>
  </si>
  <si>
    <t>3.3. Treasurer / Accountant</t>
  </si>
  <si>
    <t>3.4. Accounting</t>
  </si>
  <si>
    <t>3.5. Internal Control</t>
  </si>
  <si>
    <t>3.6. Budgeting</t>
  </si>
  <si>
    <t>3.7. Financial Reporting</t>
  </si>
  <si>
    <t>5. External Relations and Resource Mobilization</t>
  </si>
  <si>
    <t>5.1. Community Engagement</t>
  </si>
  <si>
    <t>5.2. Government Engagement</t>
  </si>
  <si>
    <t>5.3. Donors - Resource Mobilization</t>
  </si>
  <si>
    <t>5.4. Media Engagement</t>
  </si>
  <si>
    <t>5.5. Coalitions and Networks</t>
  </si>
  <si>
    <t>5.6. Advocacy, Communication, Branding and Marketing</t>
  </si>
  <si>
    <t>1. INTRODUCTION</t>
  </si>
  <si>
    <t>2. HOW DOES THE GOCA WORK?</t>
  </si>
  <si>
    <t xml:space="preserve">What is the GOCA?    </t>
  </si>
  <si>
    <t>Why was the GOCA developed?</t>
  </si>
  <si>
    <t>The GOCA was developed to enable the use of participatory processes to assess capacity gaps/needs grassroots CBOs and small national CSOs in a number of areas (domains). The tool also enables the development of capacity building action-plans to address the identified gaps/needs.</t>
  </si>
  <si>
    <t>Who is the GOCA for?</t>
  </si>
  <si>
    <t>0.00 - 1.00</t>
  </si>
  <si>
    <t>1.01 - 2.00</t>
  </si>
  <si>
    <t>Weak and needs major improvements</t>
  </si>
  <si>
    <t>Satisfactory</t>
  </si>
  <si>
    <t>Good</t>
  </si>
  <si>
    <t>Very good and exemplary</t>
  </si>
  <si>
    <t xml:space="preserve">The GOCA is conducted according to a 5-level indicator system that assesses 5 domains of organizational and institutional development, or in other words "organizational health/viability". Organizations assesed can range from 0 (very weak and not functional) to 5 (very strong and exemplary) in each of the following 5 domains: </t>
  </si>
  <si>
    <t>Very weak             and not functional</t>
  </si>
  <si>
    <t>The CBO/CSO is functioning at the lowest stages of its institutional growth. The components assessed by require urgent attention to sustain viability and credibility of the organization.</t>
  </si>
  <si>
    <t xml:space="preserve">The CBO/CSO is improving and developing some capacity in the component assessed. However, it needs major improvements on a wide scale to reach viability and standards of the sector. </t>
  </si>
  <si>
    <t xml:space="preserve">The CBO/CSO is functioning satisfactory, but there is still room for improvement on certainscale/aspects for optimal achievement.  </t>
  </si>
  <si>
    <t>The CBO/CSO is fully functioning exemplary and indicates high level of maturity. There are all signs that this performance could be sustained over along duration. Effort must be made to maintain performance at this level.</t>
  </si>
  <si>
    <t>GOCA stands for Grassroots Organization Capacity Assessment (GOCA). The GOCA can be used to analyze the capacity of grassroots Community Based Organizations (CBOs) and/or small national Civil Society Organizations (CSOs). Specifically, the tool can be used to identify capacity building needs, plan technical support interventions, and monitor and evaluate the impact of capacity building support.</t>
  </si>
  <si>
    <r>
      <t xml:space="preserve">The GOCA is primarily intended for use by individuals and organizations that support grassroots CBOs and/or small national CSOs in their organizational and institutional capacity development. </t>
    </r>
    <r>
      <rPr>
        <i/>
        <u/>
        <sz val="11"/>
        <color theme="1"/>
        <rFont val="Calibri"/>
        <family val="2"/>
        <scheme val="minor"/>
      </rPr>
      <t>Organizational capacity</t>
    </r>
    <r>
      <rPr>
        <sz val="11"/>
        <color theme="1"/>
        <rFont val="Calibri"/>
        <family val="2"/>
        <scheme val="minor"/>
      </rPr>
      <t xml:space="preserve"> refers to the existence of systems, strategies, structures and culture in organizations for effective and sustainable organizational functioning and performance. </t>
    </r>
    <r>
      <rPr>
        <i/>
        <u/>
        <sz val="11"/>
        <color theme="1"/>
        <rFont val="Calibri"/>
        <family val="2"/>
        <scheme val="minor"/>
      </rPr>
      <t>Institutional capacity</t>
    </r>
    <r>
      <rPr>
        <sz val="11"/>
        <color theme="1"/>
        <rFont val="Calibri"/>
        <family val="2"/>
        <scheme val="minor"/>
      </rPr>
      <t xml:space="preserve"> refers to the ability of organizations to effectively establish, sustain linkages and partnerships with other development actors and respond appropriately to their operating environment. It is important that people using the tool are competent  Organizational Development/Institutional Development (OD/ID). They should have basic facilitation skills to guide large discussions and small group activities.</t>
    </r>
  </si>
  <si>
    <t>3. METHODOLOGY</t>
  </si>
  <si>
    <t>Each domain consists of a set of sub-domains with clear "yes/no" questions which measure the extent of organizational and institutional capacity of that specific domain. Each question is assigned an individual score related to its relevance and each time the question is answered "yes", the score is added up with the maximum score being 5.0 per domain. The higher the score in each domain, the higher the organizational and institutional capacity of the organization in that domain. The overall score is calculated out of the mean average score of each of the 5 domains.</t>
  </si>
  <si>
    <t>The tool is designed to facilitate group discussions in a workshop situation between representatives of the CBO/CSO and external facilitators providing capacity building support. Alternatively the tool may be self- administered by the implementing CBO/CSO. The composition of people to participate in the assessment should be as inclusive as possible, by ensuring a fair and equitable representation of staff and members at all levels of the organization. The more people participating in the assessment the better are chances of getting a fair and balanced picture. Participants in the assessment exercise shall be drawn from the following groups:</t>
  </si>
  <si>
    <t xml:space="preserve">i. Board/Executive Committee/Board of Trustees (at least 3 members) </t>
  </si>
  <si>
    <t xml:space="preserve">ii. Management team, if existing (at least 2 members) </t>
  </si>
  <si>
    <t xml:space="preserve">iv. Staff members at all levels, if existing (at least 5 staff with a balanced gender mix) </t>
  </si>
  <si>
    <t xml:space="preserve">If working as external facilitators, there should be a team of three people, with roles assigned from the beginning so that one person facilitates, one person documents the analysis and the other observes without interfering in the discussion. The team must be well-trained on the tool and must have a clear understanding of all the definitions of the terms used during the assessment.
If working as external facilitators, there should be a team of three people, with roles assigned from the beginning so that one person facilitates, one person documents the analysis and the other observes without interfering in the discussion. The team must be well-trained on the tool and must have a clear understanding of all the definitions of the terms used during the assessment.
</t>
  </si>
  <si>
    <t>Target Group</t>
  </si>
  <si>
    <t>Assessment Team</t>
  </si>
  <si>
    <t>Data Collection</t>
  </si>
  <si>
    <t xml:space="preserve">i. Set the tone; participants should have fun and feel good about the discussion; </t>
  </si>
  <si>
    <t>vi.  Keep the discussion on track; All the questions must be answered.</t>
  </si>
  <si>
    <t>v.  Monitor time closely; don’t exceed time limits;</t>
  </si>
  <si>
    <t>ii. Make sure every participant is heard; draw out quieter group members;</t>
  </si>
  <si>
    <t>iii. Do not simply read the questions, but explain what is meant by each;</t>
  </si>
  <si>
    <t>Duration</t>
  </si>
  <si>
    <t>The findings from an initial GOCA determine a baseline measure of the existing capability of the CSO/CBO that serves as a point of comparison for subsequent assessments. The findings from assessment using GOCA also guide the CBO/CSO to identify specific gaps which may require special attention and training needs.</t>
  </si>
  <si>
    <t xml:space="preserve">The assessment team should arrive before the participants and arrange the room so all participants can see each other; U-shaped seating or all at one table is best. As participants arrive, the facilitator should set the tone for a comfortable, enjoyable discussion by welcoming them just as would any gracious host.  The assessment team should introduce themselves and then the objectives of the assessment to the participants. The scoring or rating system for the domains must be well explained. Next, carry out the discussion as per the GOCA tool.
</t>
  </si>
  <si>
    <t>Analysis, Report Writing and Feedback to Stakeholders</t>
  </si>
  <si>
    <t xml:space="preserve">i. Prepare the summaries of findings from the assessment (both quantitative based on GOCA and qualitative based on the narrative description of the state of affairs). Distribute the reports to relevant people in the organization (board executive committee chairpersons, management). </t>
  </si>
  <si>
    <t>ii. Organize for a feedback session and present the summary of findings to the members who participated in the assessment exercise. The purpose of this session is to show the results of the assessment, to validate some information or facts and to initiate a debate for taking actions and effecting urgent changes needed in the CBO/CSO.</t>
  </si>
  <si>
    <t>iii. Based on the discussions in the feedback session, prepare an action plan of the next steps to be taken, for example, targeted capacity building for a domain in which the organization scored low or setting up certain systems and procedures.</t>
  </si>
  <si>
    <r>
      <t xml:space="preserve">iv. Get full answers and </t>
    </r>
    <r>
      <rPr>
        <b/>
        <sz val="11"/>
        <color theme="1"/>
        <rFont val="Calibri"/>
        <family val="2"/>
        <scheme val="minor"/>
      </rPr>
      <t>verify responses with checking the relevant supporting documents listed in the 'sources of information' column</t>
    </r>
    <r>
      <rPr>
        <sz val="11"/>
        <color theme="1"/>
        <rFont val="Calibri"/>
        <family val="2"/>
        <scheme val="minor"/>
      </rPr>
      <t>; decide the achievement;</t>
    </r>
  </si>
  <si>
    <t>The Strength of the GOCA</t>
  </si>
  <si>
    <r>
      <t>A large number of organizational and institutional capacity assessment tools already exist -</t>
    </r>
    <r>
      <rPr>
        <b/>
        <sz val="11"/>
        <rFont val="Calibri"/>
        <family val="2"/>
        <scheme val="minor"/>
      </rPr>
      <t xml:space="preserve"> so what it the added value of the GOCA?</t>
    </r>
    <r>
      <rPr>
        <sz val="11"/>
        <rFont val="Calibri"/>
        <family val="2"/>
        <scheme val="minor"/>
      </rPr>
      <t xml:space="preserve"> Most other capacity assessment tools only provide statements measuring various level of achievement/compliance and the rating is done by putting a circle around the number which the assessor/participant feels that it provides a fair description of the situation. The statements are often obscure and not objectively measurable. The novelity of the  GOCA is, that is based on clearly answerable "yes/no" questions which are assigned fixed scores. Each time a question is answered "yes" and validated for example by checking the requested supporting documentation, the score adds up. </t>
    </r>
  </si>
  <si>
    <t>1. Results of the last GOCA of dd/mm/yyyy</t>
  </si>
  <si>
    <t>Governance                        and Admin</t>
  </si>
  <si>
    <t>Financial                                 Mgt.</t>
  </si>
  <si>
    <t>PCM</t>
  </si>
  <si>
    <t>External                  Relations</t>
  </si>
  <si>
    <t>2. Change in Score since Baseline GOCA</t>
  </si>
  <si>
    <t>Latest GOCA</t>
  </si>
  <si>
    <t>Baseline GOCA</t>
  </si>
  <si>
    <t>Comparison Latest vs. Baseline</t>
  </si>
  <si>
    <t>Grassroots Organization Capacity Assessment (GOCA) - Charts</t>
  </si>
  <si>
    <t>Governance and Admin</t>
  </si>
  <si>
    <t>External Relations</t>
  </si>
  <si>
    <t>Grassroots Organization Capacity Assessment (GOCA) - Action Plan</t>
  </si>
  <si>
    <t>GOCA Summary Table</t>
  </si>
  <si>
    <t>Category</t>
  </si>
  <si>
    <t>Initial Score</t>
  </si>
  <si>
    <t>Latest Score</t>
  </si>
  <si>
    <t>Organizational Management</t>
  </si>
  <si>
    <t>Financial Management</t>
  </si>
  <si>
    <t>Average Score</t>
  </si>
  <si>
    <t>GOCA Colour Code</t>
  </si>
  <si>
    <t>Very weak; not functional</t>
  </si>
  <si>
    <t>Weak;                       needs major improvements</t>
  </si>
  <si>
    <t>Capacity</t>
  </si>
  <si>
    <t>KEY ACTION POINT 1:</t>
  </si>
  <si>
    <t>By whom and when?</t>
  </si>
  <si>
    <t>KEY ACTION POINT 2:</t>
  </si>
  <si>
    <t>KEY ACTION POINT 3:</t>
  </si>
  <si>
    <t>ACTION PLAN FOR THE NEXT 6 MONTHS</t>
  </si>
  <si>
    <t>Specific Action Points/Details</t>
  </si>
  <si>
    <t>for A1 printing and displacy in CBO/CSO office</t>
  </si>
  <si>
    <t xml:space="preserve">iii. Members of the CBO/CSO, if existing (at least 5 members with a balanced gender mix) </t>
  </si>
  <si>
    <t xml:space="preserve">After the data collection, debrief among the team members and ensure all the questions have been satisfactorily answered and the relvant supporting documentation was available so that the achievement is clear. Fill in 'Y' (Yes) or 'N' (No) in the relevant boxes.  The total score for each category is automatically calculated and displayed in the summary sheet. Likewise, the average score is calculated in the summary sheet. To better visualize the information, various graphs and charts are also automatically generated. </t>
  </si>
  <si>
    <t>Vision, Mission and Values</t>
  </si>
  <si>
    <t>1.1. Vision, Mission and Values</t>
  </si>
  <si>
    <t>A mission and vision are standard and critical elements of any organization. Most organizations develop mission and vision statements which serve as foundational guides in the establishment of organizational objectives. The vision statement is future focused and paints a vivid picture of where an organization would like to be or what it would like to accomplish in the long term. Mission is focused on the present and describes the purpose of an organization or why it exists. Finally, value systems reflect core behaviors or guiding principles that guide the actions of employees as they execute plans to achieve the mission and vision</t>
  </si>
  <si>
    <t>• Vision: where we’re going in the long-term            
• Mission: our purpose and reason for existing
• Values: who we are, what we stand for</t>
  </si>
  <si>
    <t>Vision, mission and value statement in constitution/ articles of association, on websites or in promotional material; interview with board members and staff</t>
  </si>
  <si>
    <t>Copy of registration certificate (where possible and feasible, local laws); copies of statutory annual reports</t>
  </si>
  <si>
    <t>Copy of constitution/articles of associations; bylaws</t>
  </si>
  <si>
    <t>The constitution is the foundation for building an organisation. It contains all the key agreements on how the organisation will work. In law it is called the "founding document" and it is legally binding on the executive and members of the organisation. 
 All but the most informal groups should have their basic structure and methods of operation in writing.</t>
  </si>
  <si>
    <t>An official registration with respective authorities and/or government creates a legally constituted organization. It brings the organization into a formal, legal and often regulated system setting certain standards and procedures. For example, members/staff are able to represent the organization, the organization can open a bank account, or sign contracts.</t>
  </si>
  <si>
    <t>Review of board membership; board TORs; board meeting minutes; interview with board members</t>
  </si>
  <si>
    <t>A management body such as a board or executive commitee is crucial for any organization and is responsible for many specific tasks. The board’s main task is to govern and oversee the operations of the organization through acting as fiduciaries. In other words, the board is legally, financially, and morally responsible for the organization. The board’s main responsibilities include establishing and supporting the institutions vision and mission, acting as the legal owners of the organisation, ensuring the organisation is sustainable, evaluating performance, supporting staff and reviewing and creating policies. Often boards operate sub-committees to support different areas of the organisation meaning they may be involved in fundraising, strategic planning, human resources and communications. A board  is made up of a number of different representatives and often number between five and twelve people, sometimes more, sometimes less. An organisation’s founding document normally dictates the size of the organisation’s board. Board members are normally elected or appointed  at an Annual General Meeting, normally for a specific period of time.</t>
  </si>
  <si>
    <t>Membership Based Organizations as those in which the members elect their leaders and which operate on democratic principles that hold the elected officers accountable to the general membership. The democratic governance structures of these organizations are intended to provide both internal accountability (leaders are elected) and external legitimacy (leaders represent their constituency).</t>
  </si>
  <si>
    <t>Having a formal office and/or meeting place supports the institutionalization of the organization.  An office is also the "nerve center" of any organization providing essential administrative functions, especially if equipped with the proper facilities and systems</t>
  </si>
  <si>
    <t>Review of filing system</t>
  </si>
  <si>
    <t>ICT such as the internet heralds a strategic opportunity for organizations s as it provides an efficient way to channel information about their activities and engage with constituencies, including donors, government, the private sector, general public and community partners.</t>
  </si>
  <si>
    <t>Visit of office/meeting place; review of websites, incl. Facebook, Twitter</t>
  </si>
  <si>
    <t xml:space="preserve">Fixed asset policies; fixed asset register; physical inventory reports; </t>
  </si>
  <si>
    <t>Fixed assets may represent considerable wealth held in the form of land, buildings, vehicles,
machinery and office equipment and, often over-looked, require special attention to ensure
their value is maintained and that they do not disappear through lack of vigilance.The purpose of a fixed asset register is the physical monitoring of the items belonging to an organization. The asset register or inventory makes it possible to detect differences between information about goods in the records and the actual state of goods.</t>
  </si>
  <si>
    <t>The purchase of goods and services is necessary for the smooth operation of any organization.  The aim of procurement policies is to ensure that the goods and services are purchased in an open, fair and competitive manner and that they represent value for money. Good procurement policies have
adequate checks and balance to prevent possible
malpractice or corruption as well as to enhance
accountability in the use of public funds.</t>
  </si>
  <si>
    <t>Procurement policies; procurement files; related payment vouchers; procurement plan(s)</t>
  </si>
  <si>
    <t>People are an organisation’s most important resource and asset. Good management of individuals and the workforce is crucial to attain the organisational goals and objectives. However, staff must possess the correct balance of education and experience on the one hand, along with attitudes and behaviors that are compatible with the profile of the organization. The organization  must ensure transparent and effective methods of recruitment and selection. This so done with personnel policies/HR regulations. The purposeof such policies/regulations is to set down the policies, conditions, rights and obligations of the organization's employees subject to their performing of the duties and responsibilities in their respective job descriptions.</t>
  </si>
  <si>
    <t>Organizational chart; sample job descriptions; sample staff contract; personnel manual/HR policy; personnel files; where possible and feasible, local labor laws</t>
  </si>
  <si>
    <t>Copy of annual report</t>
  </si>
  <si>
    <t>Copy of annual financial report/statement; copy of audit report</t>
  </si>
  <si>
    <t>Volunteers and/or interns can be a major asset to an organization. By contributing time, energy and talents, volunteers can generate enthusiasm, provide new skills, increase community engagement, serve as bridges to target
populations, augment fundraising efforts and complement the work of paid staff. They can be an especially vital resource for organizations straining to meet the needs of beneficiaries with limited staff and budgets.</t>
  </si>
  <si>
    <t>Volunteer/internship agreements; Terms of Reference/job descriptions</t>
  </si>
  <si>
    <t xml:space="preserve">An annual report is excellent marketing tool for for an organization as it allowsto share the story of the organisation and its successes with  various target audiences, including donors. </t>
  </si>
  <si>
    <t>Audited annual accounts, accompanied by the annual report, form the main publicity and
information package available and will be of interest to many users.The aim of the annual audited accounts is to assess the health of the
organisation and to check that funds are being used as intended, i.e. to achieve organisation
objectives.</t>
  </si>
  <si>
    <t>TOTAL SCORE GOVERNANCE AND ADMINISTRATION</t>
  </si>
  <si>
    <t>Copy of strategic plan</t>
  </si>
  <si>
    <t>Copy of Annual Operational Plan (AOP)</t>
  </si>
  <si>
    <t>Succession planning acknowledges that people will not be with an organization indefinitely and it provides a plan and process for addressing the changes that will occur when they leave. A good succesion plan should focus on all key positions. Key positions can be defined as those positions that are crucial for the operations of the organization and, because of skill, seniority and/or experience, will be hard to replace</t>
  </si>
  <si>
    <t>Annual operational planning is the operationalization of the strategic plan on an annual basis. The Annual Operational Plan (AOP) describes milestones, conditions for success and explains how, or what portion of, a strategic plan will be put into operation during a given operational period. The AOP identifies, communicates and monitors progress on key priorities for the year that advance the strategic plan. Organizations set annual planning objectives at the beginning of the annual planning period and document them in an AOP. Annual objectives should explicitly link to the broader strategic objectives and be achievable within the annual framework.</t>
  </si>
  <si>
    <t>Focus group discussion; minutes of meetings; internal memos</t>
  </si>
  <si>
    <t xml:space="preserve">Effective communications is the foundation for effectiveness in any type of organization.  Internal communication can motivate and empower an organization's staff/members. If staff/members do not know what their organization's objectives are and their part in reaching those goals, and if they do not receive feedback about their work, they may lose motivation and interest. The organization's performance may also be negatively affected. </t>
  </si>
  <si>
    <t>2.4. Participatory Decision Making</t>
  </si>
  <si>
    <t>Decision making and problem solving are ongoing processes of evaluating situations or problems, considering alternatives, making choices, and following them up with the necessary actions. Before making any decision, the organization has to identify exactly what the problem is. Not identifying the problem could lead to an erroneous decision. The leader of an organization should evaluate the issue with all staff/members so everyone knows about it, and then make a decision .</t>
  </si>
  <si>
    <t>Review of executive committee/board composition; focus group discussion</t>
  </si>
  <si>
    <t xml:space="preserve">There are many important elements to running and managing an organization. No matter what size an organization is, leaders have many roles to play in ensuring things run smoothly and that everyone does their job. There must be a cohesive leadership team with a clear vision and priorities. At the same time, the management team must be able to coordinate and work together and set clear roles and accountabilities for their decisions. </t>
  </si>
  <si>
    <t>Copy of bank statement</t>
  </si>
  <si>
    <t>Inspection of cash box/safe; petty cash book</t>
  </si>
  <si>
    <r>
      <t xml:space="preserve">The treasurer or accountant takes care of the accounts, looks after the banking and is responsible for the cash. He/she reports the financial situation of the organization to the executive committee/board and the members.
</t>
    </r>
    <r>
      <rPr>
        <b/>
        <sz val="11"/>
        <color theme="1"/>
        <rFont val="Calibri"/>
        <family val="2"/>
        <scheme val="minor"/>
      </rPr>
      <t/>
    </r>
  </si>
  <si>
    <t>Interview with accountant; review of ToR; review of staff file/CV</t>
  </si>
  <si>
    <t>Review of accountancy software</t>
  </si>
  <si>
    <t>4.1.3</t>
  </si>
  <si>
    <t>4.1.4</t>
  </si>
  <si>
    <t>4.4.1</t>
  </si>
  <si>
    <t>Review of financial procedure manual(s)</t>
  </si>
  <si>
    <t>Audits are important for organizations as they demonstrate a commitment to transparency and
accountability and bring credibility to the organization. An external audit is an independent examination of the financial statements prepared by the organisation. The purpose of external audit is to verify that the annual accounts provide a true and fair picture of the organisation’s finances; and that the use of funds is in accordance with the
aims and objects as outlined in the constitution. It is also a legal requirement in most countries to have the financial statements reviewed by an independent auditor once a year.</t>
  </si>
  <si>
    <t>Copy of annual financial reports/statement; copy of donor audit reports</t>
  </si>
  <si>
    <t>Review of funding sources in annual financial report/statement; copies of grant agreements; copy of fundraising/financing strategy</t>
  </si>
  <si>
    <t>Copies of financial reports; review of board meeting minutes</t>
  </si>
  <si>
    <t>Financial reports provide a summary of an orgaization's income and expenditure. They allow the organization to monitor its financial position. For instance, they tell if an organization has enough money to pay salaries at the end of the month, complete a project or fund its plans in the next year.</t>
  </si>
  <si>
    <t>A CSO should not rely on a single funder, such as a wealthy business owner, or a foundation for its survival. CSOs should seek a wide variety of funding sources, including foundations, businesses, governments and individuals. A CSO may also generate income by selling products or services and holding community fundraising events. With diversified funding, if one source of funding ends, others can help make up for the loss.</t>
  </si>
  <si>
    <t>A budget describes an amount of money that an organisation plans to raise and spend for a set purpose over a given period of time. A budget is a key management tool for planning, monitoring, and controlling the finances of a project or
organization. Essentially, there are two types of budgets: 1. Annual operating budget; 2. Project budget. The annual operating budget is about income and expenditure and sets out the anticipated running costs of the whole organisation and shows where the funds will come from to cover the costs. The project budget is about expenditure for a certain activity. Once the budget has been agreed and the activity implemented, it needs to be regularly followed-up by comparing the plan (budget) with the eventual outcome (‘actual’).</t>
  </si>
  <si>
    <t>Copy of annual operating budget; budget follow-up tool/process; interview with accountant, staff and board members</t>
  </si>
  <si>
    <t>Internal control is concerned with managing internal risks facing an organization on a day-to-day basis.  This is achieved with a series of controls, checks and balances, which, if operated properly, will avoid losses and detect errors and omissions in the accounting records. Controls are also very important in protecting all those who handle the financial affairs of the organisation as they remove any suspicion of, or temptation to, dishonesty.</t>
  </si>
  <si>
    <t xml:space="preserve">Copy of signatory authority/approval matrix; review of finance and logistics/ procurement procedures; interview with accountant, staff and board; review of internal control procedure manual(s) </t>
  </si>
  <si>
    <t>All organizatios need a system for recording where money comes from and how it is used. As CSO finances tend to be closely scrutinized, it is important to put an effective accounting system into place to deal with the nuances of nonprofit bookkeeping and reporting. Keeping accounts simply means devising appropriate methods for storing financial information so that the organisation can show how it has spent its money and where the funds came from. Accounting records can be kept in a manual format – i.e. hardback books of account – or in a computerised format in one of many accounts packages available. As part of the accounting procedure, it is very important to maintain supporting documents in the form of receipts and vouchers for all financial transactions. These should be cross-referenced to the books of account and filed in date or number order.</t>
  </si>
  <si>
    <t>Organizations have various structures. These structures are indicative of a) how an organization functions and is managed; b) how information flows and is processed within an organization; and c)how flexible or responsive the organization is. An effective organisational structure facilitates management and clarifies relationships, roles and responsibilities, levels of authority, and supervisory or reporting lines. Organizational structures often reflect the level of growth, or stage, of the institution. For example, a
small emerging CSO may not have a complex, multi-level structure with several specific
units. On the other hand, a consolidating organization may propose several new units or an
expansion plan in response to its past dynamic growth and its future strategic plans. Using an organogram/organizational chart — a graphic representation of an organization’s structure — the GOCA team will be able to define tasks, determine information flow within the organization, and ensure accountability for achieving organizational goals and objectives.</t>
  </si>
  <si>
    <t>Organizational chart; interview with board and staff/members; review of meeting minutes of  sub-committees, groups, departments; review of work plans of  sub-committees, groups, departments</t>
  </si>
  <si>
    <t>2.1.2</t>
  </si>
  <si>
    <t>2.1.3</t>
  </si>
  <si>
    <r>
      <t xml:space="preserve">The questions in this section should be modified according to the type of organization assessed, the sector it is involved with or based on the focus of ACTED's program in which the GOCA is used, i.e. Disaster Risk Reducation, PEace Building, Food Security and Nutrition, Small and Medium Enterprise Development, Governance,  etc.  The sample questions provided here are for socio-economic development. </t>
    </r>
    <r>
      <rPr>
        <b/>
        <u/>
        <sz val="11"/>
        <color theme="1"/>
        <rFont val="Calibri"/>
        <family val="2"/>
        <scheme val="minor"/>
      </rPr>
      <t>The total score allocated for this section is fixed at 1.5</t>
    </r>
  </si>
  <si>
    <t>2.1.4</t>
  </si>
  <si>
    <t>2.1.5</t>
  </si>
  <si>
    <t>Monitoring and Evaluation (M&amp;E) are separate practices dedicated to the assessment of an organization's overall performance. Monitoring is a systematic and long-term process that gathers information in regards to the progress made by an implemented project. Evaluation is time specific and it’s performed to judge whether a project has reached its goals and delivered what expected according to its original plan. M&amp;E is important to assess that a project is achieving set targets. For instance, by monitoring the development of the project one will easily understand whether strategic changes need to be made and act accordingly.  M&amp;E is relevant to donors who need to assess whether an organization is a reliable partner. By reviewing milestones and final outcomes of projects, donors will decide on the accountability of an organization, upon which further collaborations could be established. As such, to develop a strong M&amp;E plan is of vital importance.</t>
  </si>
  <si>
    <t>Resource mobilization is a process of raising different types of financial and/or in-kind support for an organization. An organization should never really on just one form of fundraising, however lucrative or secure it may seem at the time. It leaves an organization organisation open to significant risks that could bring down an otherwise successful operation. Rather, organizations should seek to create a balanced mix of different income streams that enable them to be sustainable and resist shocks to their finances. Creating the right mix of fundraising sources is not just a vital component in an organization's financial health, but also a major factor in encouraging other donors to contribute to the organization's cause, especially over the long term. Major grant making organisations, corporate business and increasingly individuals will be reluctant to contribute funds to an organization if they are fearful that this organization is too reliant on a single type of income that could dry up at any point. Not only does a healthy mix of income sources reduce the likelihood of financial collapse, it actually serves to encourage donors to invest more in an organisation than they might otherwise.</t>
  </si>
  <si>
    <t>In today’s world, millions of businesses and brands are struggling to stand out from their competitors and grab people’s attention. As such, effective communication, branding and marketing are one of the most important skills necessary for an organization to survive and be successful. Good organizational branding and positioning will help an organization to attract potential staff, volunteers and
donors. Branding and marketing ranges from making client service more responsive, to street theater, to posting banners and applying logos. It is everything that contributes to an organization’s public image, which, when developed effectively—and reinforced by the good work of the organization—helps earn the
trust and confidence of beneficiaries, local leaders and donors.</t>
  </si>
  <si>
    <t>Networks, federations, alliances and/or consortia often bring added value to the ongoing work of their member organisations and foster professional capacity development. Many organizations that decide to become members of a network do so because they expect to improve the quality of their interventions and the effectiveness of their actions. Being part of a network, federation or alliance can have many advantages such as increased access to information; expertise and financial resources; increased efficiency; a multiplier effect, which increases the reach and impact available to member organizations; solidarity and support; and increased visibility of issues and best practices.</t>
  </si>
  <si>
    <t>CSOs need to build relationships with the government — elected and appointed officials — to accomplish their mission. At times, the relationships may be confrontational; at other times they may be cooperative. The role of CSOs is to hold governments accountable. Sometimes, a CSO may monitor a particular government agency or elected official to make sure they are doing their jobs and spending public resources appropriately. If they are not, that’s when CSOs need to speak up and demand changes. CSOs also need to cooperate with governments in providing outreach, education or services. CSOs and governments can work together to develop solutions to community needs, run joint projects, or carry out public awareness campaigns.</t>
  </si>
  <si>
    <t>The media can communicate information to large groups of people. By regularly conveying information to important audiences, from the general
public to government and international decision makers, the media plays a large role in shaping public debate.The media are among the most important allies to CSO. Establishing good relationships with journalists is an integral part of any effective media outreach campaign.</t>
  </si>
  <si>
    <t>Community engagement refers to the activities that an organization undertakes to enhance its relationships with, and contribute to the well-being of, the communities in which it has a presence or impact. Communities are no longer seen as recipients of development programmes; rather, they have become critical stakeholders that have an important role to play in the management of programmes and projects in their areas.</t>
  </si>
  <si>
    <t>Copy of constitution/ articles of association; membership list; interview with members; minutes of annual general meetings with attendance lists</t>
  </si>
  <si>
    <t>1.3.1</t>
  </si>
  <si>
    <t>1.3.2</t>
  </si>
  <si>
    <t>1.3.3</t>
  </si>
  <si>
    <t>1.3.4</t>
  </si>
  <si>
    <t>1.3.5</t>
  </si>
  <si>
    <t>Teview of annual operational budget</t>
  </si>
  <si>
    <t>Membership agreements with networks, federations and/or alliances</t>
  </si>
  <si>
    <t>Minutes of meetings; meetings attendance lists</t>
  </si>
  <si>
    <t xml:space="preserve">Review of project implementation agreements with other organizations; </t>
  </si>
  <si>
    <t>Review of annual operational budget with regards to allocations for media engagement</t>
  </si>
  <si>
    <t>Copy of media feature (i.e. newspaper article)</t>
  </si>
  <si>
    <t>Province/State</t>
  </si>
  <si>
    <t>District</t>
  </si>
  <si>
    <t>Sub-District/Division</t>
  </si>
  <si>
    <t>Name of CBO/CSO:</t>
  </si>
  <si>
    <t>A properly administered GOCA will take about 5 hours, though it can take considerably longer for organizations with a high institutional capacity where a lot of supporting documents need to be checked. In addition, seperate meetings with representatives of the local community/public and government stakeholders will take 30-45 minutes per meeting. As such, a full day should be planned per GOCA. If the results are subsequently presented in a feedback session, discussed and an action plan drawn up for improving systems and procedures and planning targeted capacity building support, another 1-day workshop is needed so the whole GOCA process would take 2 days.</t>
  </si>
  <si>
    <r>
      <t xml:space="preserve">Additionally, the assessment team should also meet separatly with representatives of the local community/general public in which the organization operates as well as with with local authorities/ government stakeholders in order to answer questions under </t>
    </r>
    <r>
      <rPr>
        <i/>
        <sz val="11"/>
        <color theme="1"/>
        <rFont val="Calibri"/>
        <family val="2"/>
        <scheme val="minor"/>
      </rPr>
      <t>4. Project Cycle Management</t>
    </r>
    <r>
      <rPr>
        <sz val="11"/>
        <color theme="1"/>
        <rFont val="Calibri"/>
        <family val="2"/>
        <scheme val="minor"/>
      </rPr>
      <t xml:space="preserve"> (questions 3.3 and 3.4) and  </t>
    </r>
    <r>
      <rPr>
        <i/>
        <sz val="11"/>
        <color theme="1"/>
        <rFont val="Calibri"/>
        <family val="2"/>
        <scheme val="minor"/>
      </rPr>
      <t xml:space="preserve">5. External Relations and Resource Mobilization </t>
    </r>
    <r>
      <rPr>
        <sz val="11"/>
        <color theme="1"/>
        <rFont val="Calibri"/>
        <family val="2"/>
        <scheme val="minor"/>
      </rPr>
      <t xml:space="preserve">(all questions in section 1 and 2). </t>
    </r>
  </si>
  <si>
    <t xml:space="preserve">                          </t>
  </si>
  <si>
    <t>4. COMMUNITY INVESTMENT PLAN</t>
  </si>
  <si>
    <t xml:space="preserve">    </t>
  </si>
  <si>
    <t>Monitoring Plan</t>
  </si>
  <si>
    <t>3.5</t>
  </si>
  <si>
    <t>3.6</t>
  </si>
  <si>
    <t>3.7</t>
  </si>
  <si>
    <t>3.8</t>
  </si>
  <si>
    <t>3.9</t>
  </si>
  <si>
    <t>3.4</t>
  </si>
  <si>
    <t>3.3</t>
  </si>
  <si>
    <t>3.2</t>
  </si>
  <si>
    <t>3.1</t>
  </si>
  <si>
    <t>1.1</t>
  </si>
  <si>
    <t>1.2</t>
  </si>
  <si>
    <t>1.3</t>
  </si>
  <si>
    <t>2.1</t>
  </si>
  <si>
    <t xml:space="preserve">5.1 </t>
  </si>
  <si>
    <t>5.2</t>
  </si>
  <si>
    <t>5.4</t>
  </si>
  <si>
    <t>5.5</t>
  </si>
  <si>
    <t>5.6</t>
  </si>
  <si>
    <t>TOTAL SCORE CIP, M&amp;E</t>
  </si>
  <si>
    <t>CIP</t>
  </si>
  <si>
    <r>
      <rPr>
        <u/>
        <sz val="11"/>
        <rFont val="Calibri"/>
        <family val="2"/>
        <scheme val="minor"/>
      </rPr>
      <t>Separate</t>
    </r>
    <r>
      <rPr>
        <sz val="11"/>
        <rFont val="Calibri"/>
        <family val="2"/>
        <scheme val="minor"/>
      </rPr>
      <t xml:space="preserve"> focus group discussion with local community/general public</t>
    </r>
  </si>
  <si>
    <r>
      <rPr>
        <u/>
        <sz val="11"/>
        <rFont val="Calibri"/>
        <family val="2"/>
        <scheme val="minor"/>
      </rPr>
      <t>Separate</t>
    </r>
    <r>
      <rPr>
        <sz val="11"/>
        <rFont val="Calibri"/>
        <family val="2"/>
        <scheme val="minor"/>
      </rPr>
      <t xml:space="preserve"> focus group discussion with local authorities/government stakeholders</t>
    </r>
  </si>
  <si>
    <t>2. COMMUNITY LEARNING CENTER MANAGEMENT</t>
  </si>
  <si>
    <t>CLC Mgt.</t>
  </si>
  <si>
    <r>
      <t xml:space="preserve">Has the CLCMC obtained the CIP process information from the commune chief in the past 1 year?
</t>
    </r>
    <r>
      <rPr>
        <sz val="11"/>
        <color rgb="FFFF0000"/>
        <rFont val="Calibri"/>
        <family val="2"/>
        <scheme val="minor"/>
      </rPr>
      <t>តើគណកម្មការគ្រប់គ្រងមសស ដែលទទួលបានព័ត៌មានស្តីអំពីមេឃុំ ទាក់ទងទៅនឹងដំណើរការផែនការវិនិយោគឃុំនេះទេ ក្នុងរយៈពេលមួយឆ្នាំចុងក្រោយនេះ?</t>
    </r>
    <r>
      <rPr>
        <sz val="11"/>
        <color theme="1"/>
        <rFont val="Calibri"/>
        <family val="2"/>
        <scheme val="minor"/>
      </rPr>
      <t xml:space="preserve">
</t>
    </r>
  </si>
  <si>
    <r>
      <t xml:space="preserve"> Has the CLCMC joined regular CIP meetings with commune level and community in the past year ? 
</t>
    </r>
    <r>
      <rPr>
        <sz val="11"/>
        <color rgb="FFFF0000"/>
        <rFont val="Calibri"/>
        <family val="2"/>
        <scheme val="minor"/>
      </rPr>
      <t>តើគណកម្មការគ្រប់គ្រងមសស បានចូលរួមប្រជុំជាទៀងទាត់ ជាមួយថ្នាក់ឃុំ និងសហគមន៍ដែរទេ កាលពីឆ្នាំមុន?</t>
    </r>
  </si>
  <si>
    <r>
      <t>Has the</t>
    </r>
    <r>
      <rPr>
        <sz val="11"/>
        <rFont val="Calibri"/>
        <family val="2"/>
        <scheme val="minor"/>
      </rPr>
      <t xml:space="preserve"> CLCMC used the CIP in the past year to address needs within the CLC</t>
    </r>
    <r>
      <rPr>
        <sz val="11"/>
        <color theme="1"/>
        <rFont val="Calibri"/>
        <family val="2"/>
        <scheme val="minor"/>
      </rPr>
      <t xml:space="preserve">? If so:
</t>
    </r>
    <r>
      <rPr>
        <sz val="11"/>
        <color rgb="FFFF0000"/>
        <rFont val="Calibri"/>
        <family val="2"/>
        <scheme val="minor"/>
      </rPr>
      <t xml:space="preserve">តើគណកម្មការគ្រប់គ្រងមសស បានប្រើប្រាស់ផែនការវិនិយោគឃុំ កាលពីឆ្នាំមុន ដើម្បីផ្តត់ផ្គត់តម្រូវការនៅក្នុងមសសទេ? </t>
    </r>
  </si>
  <si>
    <r>
      <t xml:space="preserve">Has the CLCMC identified clear challenges they have had in accessing adequate CIP budget?
</t>
    </r>
    <r>
      <rPr>
        <sz val="11"/>
        <color rgb="FFFF0000"/>
        <rFont val="Calibri"/>
        <family val="2"/>
        <scheme val="minor"/>
      </rPr>
      <t>តើគណកម្មការគ្រប់គ្រងមសស ដឹងច្បាស់ពីបញ្ហា ដែលពួកគាត់ធ្លាប់បានស្នើសុំការគាំទ្រថវិកា ពីថវិកាផែនការវិនិយោគឃុំដែរទេ?</t>
    </r>
  </si>
  <si>
    <r>
      <t xml:space="preserve">Has the CLCMC prioritized CLC activities to reflect the needs of community to CIP meeting?
</t>
    </r>
    <r>
      <rPr>
        <sz val="11"/>
        <color rgb="FFFF0000"/>
        <rFont val="Calibri"/>
        <family val="2"/>
        <scheme val="minor"/>
      </rPr>
      <t>តើគណកម្មការគ្រប់គ្រងមសស បានចាត់អាទិភាពសកម្មភាពណា ដែលជាតម្រូវការរបស់សហគមន៍ ទៅក្នុងការប្រជុំផែនការវិនិយោគឃុំដែរឬទេ?</t>
    </r>
  </si>
  <si>
    <r>
      <t xml:space="preserve">Has the CLCMC been successful in meeting the challenges raised withing the CLC during the CIP meetng in the last 1 year? 
</t>
    </r>
    <r>
      <rPr>
        <sz val="11"/>
        <color rgb="FFFF0000"/>
        <rFont val="Calibri"/>
        <family val="2"/>
        <scheme val="minor"/>
      </rPr>
      <t xml:space="preserve">តើគណកម្មការគ្រប់គ្រងមសស បានទទួលជោគជ័យ ក្នុងការប្រជុំ លើកបញ្ហាដែលកើតមាននៅក្នុងមសស ក្នុងខណៈពេលចូលរួមប្រជុំផែនការវិនិយោគឃុំ កាលពី១ឆ្នាំមុនទេ? </t>
    </r>
  </si>
  <si>
    <r>
      <t xml:space="preserve">Has the CLCMC brought up the challenges they have faced in accessing the CIP budget with community in meetings?
</t>
    </r>
    <r>
      <rPr>
        <sz val="11"/>
        <color rgb="FFFF0000"/>
        <rFont val="Calibri"/>
        <family val="2"/>
        <scheme val="minor"/>
      </rPr>
      <t xml:space="preserve">តើគណកម្មការគ្រប់គ្រងមសស បាននាំយកបញ្ហាប្រឈម ក្នងការប្រើប្រាស់ថវិកាផែនកាវិនិយោគឃុំ ជាមួយនឹងសហគមន៍ នៅក្នុងការប្រជុំទេ? </t>
    </r>
  </si>
  <si>
    <r>
      <t xml:space="preserve">Has the CLCMC advocated their needs within the past year in meetings with commnity, DOE, POE or other relevant stakeholders?
</t>
    </r>
    <r>
      <rPr>
        <sz val="11"/>
        <color rgb="FFFF0000"/>
        <rFont val="Calibri"/>
        <family val="2"/>
        <scheme val="minor"/>
      </rPr>
      <t xml:space="preserve">តើគណកម្មការគ្រប់គ្រងមសស បានស្វែងរកការគាំទ្រ តម្រូវការរបស់ខ្លួន ទៅក្នុងការប្រជុំជាមួយ ថ្នាក់ខេត្ត ថ្នាក់ស្រុក និងអ្នកដែលពាក់ព័ន្ធ កាលពីឆ្នាំកន្លងទៅដែរទេ? </t>
    </r>
  </si>
  <si>
    <r>
      <t xml:space="preserve">Does the CLC have a clear monitoring objective?
</t>
    </r>
    <r>
      <rPr>
        <sz val="11"/>
        <color rgb="FFFF0000"/>
        <rFont val="Calibri"/>
        <family val="2"/>
        <scheme val="minor"/>
      </rPr>
      <t xml:space="preserve">តើមសស មានគោលបំណងជាក់លាក់ក្នុងការតាមដានដែរទេ? </t>
    </r>
  </si>
  <si>
    <r>
      <t xml:space="preserve">Does the CLC have a data collection method? 
</t>
    </r>
    <r>
      <rPr>
        <sz val="11"/>
        <color rgb="FFFF0000"/>
        <rFont val="Calibri"/>
        <family val="2"/>
        <scheme val="minor"/>
      </rPr>
      <t>តើមសស មានវិធីសាស្រ្តក្នុងការប្រមូលព័ត៌មានដែរទេ?</t>
    </r>
  </si>
  <si>
    <r>
      <t xml:space="preserve">Does all activities of CLC to be monitored?
</t>
    </r>
    <r>
      <rPr>
        <sz val="11"/>
        <color rgb="FFFF0000"/>
        <rFont val="Calibri"/>
        <family val="2"/>
        <scheme val="minor"/>
      </rPr>
      <t>តើគ្រប់សកម្មភាពទាំងអស់របស់មសស ត្រូវបានដានតាមដែរទេ?</t>
    </r>
  </si>
  <si>
    <r>
      <t xml:space="preserve">Does the CLCMC conduct annual training on the Monitoring and evaluation process outlined in the MoEYS CLC Guidelines ?
</t>
    </r>
    <r>
      <rPr>
        <sz val="11"/>
        <color rgb="FFFF0000"/>
        <rFont val="Calibri"/>
        <family val="2"/>
        <scheme val="minor"/>
      </rPr>
      <t xml:space="preserve">តើគណកម្មការគ្រប់គ្រងមសស បានរៀបចំការបង្រៀនស្តីពីដំណើរការនៃការតាមដាន និងវាយតម្លៃ ដែលមាននៅក្នុង សេចក្តីណែនាំរបស់ក្រសួងអប់រំទេ? </t>
    </r>
  </si>
  <si>
    <r>
      <t xml:space="preserve">Does the CLC have a monitoring team? 
</t>
    </r>
    <r>
      <rPr>
        <sz val="11"/>
        <color rgb="FFFF0000"/>
        <rFont val="Calibri"/>
        <family val="2"/>
        <scheme val="minor"/>
      </rPr>
      <t xml:space="preserve">តើមសស មានក្រុមការងារតាមដាន ដែរឬទេ? </t>
    </r>
  </si>
  <si>
    <r>
      <t xml:space="preserve">Has the CLCMC know the needs of other CLCs in the community?
</t>
    </r>
    <r>
      <rPr>
        <sz val="11"/>
        <color rgb="FFFF0000"/>
        <rFont val="Calibri"/>
        <family val="2"/>
        <scheme val="minor"/>
      </rPr>
      <t xml:space="preserve">តើគណកម្មការគ្រប់គ្រងមសស ដឹងពីតម្រូវការរបស់មសស ដទៃទៀតនៅក្នុងសហគមន៍ដែរទេ? </t>
    </r>
  </si>
  <si>
    <r>
      <t xml:space="preserve">Does the CLC have the frequency of monitoring (per month or year)? 
</t>
    </r>
    <r>
      <rPr>
        <sz val="11"/>
        <color rgb="FFFF0000"/>
        <rFont val="Calibri"/>
        <family val="2"/>
        <scheme val="minor"/>
      </rPr>
      <t>តើមសស មានធ្វើការតាមដានជាញឹកញាប់ (រាល់ខែ ឬឆ្នាំ) ដែរឬទេ?</t>
    </r>
  </si>
  <si>
    <r>
      <t xml:space="preserve">Are project work-plans and budgets reviewed periodically based on emerging needs?
</t>
    </r>
    <r>
      <rPr>
        <sz val="11"/>
        <color rgb="FFFF0000"/>
        <rFont val="Calibri"/>
        <family val="2"/>
        <scheme val="minor"/>
      </rPr>
      <t>តើផែនការសកម្មភាព និងផែនការថវិកា ត្រូវការពិនិត្យឡើងវិញក្នុងដំណាក់នីមួយៗ ស្របទៅតាមតម្រូវការបន្ទាន់ ដែរឬទេ?</t>
    </r>
  </si>
  <si>
    <r>
      <t xml:space="preserve">Has the CLCMC met with the community to conduct a needs assesment meeting?
</t>
    </r>
    <r>
      <rPr>
        <sz val="11"/>
        <color rgb="FFFF0000"/>
        <rFont val="Calibri"/>
        <family val="2"/>
        <scheme val="minor"/>
      </rPr>
      <t xml:space="preserve">តើគណកម្មការគ្រប់គ្រងមសស បានជួបប្រជុំជាមួយសហគមន៍ ដើម្បីធ្វើការវាស់ស្ទង់ពីតម្រូវការរបស់សហគមន៍ដែរទេ? </t>
    </r>
  </si>
  <si>
    <r>
      <t xml:space="preserve">Are the actitivties planned for the CLC meeting the real employment and skills needs identified within the community?
</t>
    </r>
    <r>
      <rPr>
        <sz val="11"/>
        <color rgb="FFFF0000"/>
        <rFont val="Calibri"/>
        <family val="2"/>
        <scheme val="minor"/>
      </rPr>
      <t xml:space="preserve">តើផែនការសកម្មភាពសម្រាប់ការប្រជុំនៅមសស ឆ្លើយតបទៅនឹងតម្រូវការការងារ និងជំនាញ​ដែលមាននៅក្នុងសហគមន៍ដែរទេ? </t>
    </r>
  </si>
  <si>
    <r>
      <t xml:space="preserve">Has the CLCMC identified locally skilled trainers to employ as contract teachers for the skills required by the community?
</t>
    </r>
    <r>
      <rPr>
        <sz val="11"/>
        <color rgb="FFFF0000"/>
        <rFont val="Calibri"/>
        <family val="2"/>
        <scheme val="minor"/>
      </rPr>
      <t>តើគណគ្រប់គ្រងមសស មានកត់សម្គាល់គ្រូជំនាញនៅក្នុង សហគមន៍ ដើម្បីជួលគាត់ជាគ្រូបង្រៀនជាប់កិច្ចសន្យា ដែលមានជំនាញសមស្របទៅតាមតម្រូវការរបស់សហគមន៍ដែរទេ?</t>
    </r>
  </si>
  <si>
    <r>
      <t xml:space="preserve">Does programme staff (if any) have knowledge and skills in social-enterprise development and management?
</t>
    </r>
    <r>
      <rPr>
        <sz val="11"/>
        <color rgb="FFFF0000"/>
        <rFont val="Calibri"/>
        <family val="2"/>
        <scheme val="minor"/>
      </rPr>
      <t xml:space="preserve">តើបុគ្គលិកគម្រោង (ប្រសិនបើមាន) មានចំណេះដឹង និងជំនាញទាក់ទងទៅនឹងការអភិវឌ្ឍ និងគ្រប់គ្រងសហគ្រាសសង្គមដែរទេ?
</t>
    </r>
  </si>
  <si>
    <r>
      <t xml:space="preserve">Has there been a mechanism in place to assess the quality of </t>
    </r>
    <r>
      <rPr>
        <sz val="11"/>
        <rFont val="Calibri"/>
        <family val="2"/>
        <scheme val="minor"/>
      </rPr>
      <t>CLC activities</t>
    </r>
    <r>
      <rPr>
        <sz val="11"/>
        <color theme="1"/>
        <rFont val="Calibri"/>
        <family val="2"/>
        <scheme val="minor"/>
      </rPr>
      <t xml:space="preserve"> at least throughout past 6 months? If so: 
</t>
    </r>
    <r>
      <rPr>
        <sz val="11"/>
        <color rgb="FFFF0000"/>
        <rFont val="Calibri"/>
        <family val="2"/>
        <scheme val="minor"/>
      </rPr>
      <t xml:space="preserve">តើនៅទីនេះមានយន្តការដើម្បីវាស់ស្ទង់ពីគុណភាពនៃសកម្មភាពមសស ដែរទេ យ៉ាងហោចណាស់ក្នុងរយៈពេល៦ខែកន្លងទៅនេះ? </t>
    </r>
  </si>
  <si>
    <r>
      <t xml:space="preserve">Are there monitoring and evaluation methodology taste in advance to verify how effective the methodology?
</t>
    </r>
    <r>
      <rPr>
        <sz val="11"/>
        <color rgb="FFFF0000"/>
        <rFont val="Calibri"/>
        <family val="2"/>
        <scheme val="minor"/>
      </rPr>
      <t>តើនៅទីនេះ មានវិធីសាស្រ្តក្នុងការសាកល្បងធ្វើការតាមដាន និងវាយតម្លៃជាមុន ដើម្បីបញ្ជាក់លទ្ធផលនៃប្រើប្រាស់វិធីសាស្រ្តនេះដែរទេ?</t>
    </r>
  </si>
  <si>
    <r>
      <t xml:space="preserve">Are M&amp;E results used to improve the program, i.e. have any improvements been made in case problems are detected during past 1 year (provide examples)?
</t>
    </r>
    <r>
      <rPr>
        <sz val="11"/>
        <color rgb="FFFF0000"/>
        <rFont val="Calibri"/>
        <family val="2"/>
        <scheme val="minor"/>
      </rPr>
      <t>តើលទ្ធផល M&amp;E ត្រូវបានប្រើប្រាស់ដើម្បីកែលម្អកម្មវិធី ឧទាហរណ៍ តើការកែលម្អត្រូវបានធ្វើឡើងក្នុងករណីបញ្ហាត្រូវបានរកឃើញក្នុងរយៈពេល ១ ឆ្នាំចុងក្រោយដែរឬទេ (សូមផ្តល់ឧទាហរណ៍)?</t>
    </r>
  </si>
  <si>
    <r>
      <t>Is monitoring data utilized by</t>
    </r>
    <r>
      <rPr>
        <sz val="11"/>
        <color rgb="FFFF0000"/>
        <rFont val="Calibri"/>
        <family val="2"/>
        <scheme val="minor"/>
      </rPr>
      <t xml:space="preserve"> </t>
    </r>
    <r>
      <rPr>
        <sz val="11"/>
        <rFont val="Calibri"/>
        <family val="2"/>
        <scheme val="minor"/>
      </rPr>
      <t>CLCM</t>
    </r>
    <r>
      <rPr>
        <sz val="11"/>
        <color theme="1"/>
        <rFont val="Calibri"/>
        <family val="2"/>
        <scheme val="minor"/>
      </rPr>
      <t xml:space="preserve">C to review and update work-plans?
</t>
    </r>
    <r>
      <rPr>
        <sz val="11"/>
        <color rgb="FFFF0000"/>
        <rFont val="Calibri"/>
        <family val="2"/>
        <scheme val="minor"/>
      </rPr>
      <t>តើទិន្នន័យដែលត្រូវបានពិនិត្យតាមដានត្រូវបានប្រើប្រាស់ដោយគណកម្មការគ្រប់គ្រងមសស ត្រូវបានពិនិត្យឡើងវិញ និងធ្វើបច្ចុប្បន្នកម្មផែនការការងារដែរឬទេ?</t>
    </r>
  </si>
  <si>
    <r>
      <t xml:space="preserve">Does CLC  has the Key Person to conduct monitoring &amp; Evaluation on CIP to CLC? 
</t>
    </r>
    <r>
      <rPr>
        <sz val="11"/>
        <color rgb="FFFF0000"/>
        <rFont val="Calibri"/>
        <family val="2"/>
        <scheme val="minor"/>
      </rPr>
      <t>តើមសស មានជនបង្គោល ដើម្បីរៀបចំការតាមដាន និងវាយតម្លៃរបស់ផែនការវិនិយោគឃុំ មកដល់មសស ដែរឬទេ?</t>
    </r>
  </si>
  <si>
    <r>
      <t xml:space="preserve">Does CLCMC have mechanism to select Key Person to responsible on M&amp;E? 
</t>
    </r>
    <r>
      <rPr>
        <sz val="11"/>
        <color rgb="FFFF0000"/>
        <rFont val="Calibri"/>
        <family val="2"/>
        <scheme val="minor"/>
      </rPr>
      <t>តើគណកម្មការគ្រប់គ្រងមសស មានយន្តការក្នុងការជ្រើសរើសជនបង្គោល ដើម្បីទទួលខុសត្រូវក្នុងការតាមដាន និងវាយតម្លៃដែរឬទេ?</t>
    </r>
  </si>
  <si>
    <r>
      <t xml:space="preserve">Does the PoE conduct monthly visits to the CLC to observe activities and meet with CLCMC? 
</t>
    </r>
    <r>
      <rPr>
        <sz val="11"/>
        <color rgb="FFFF0000"/>
        <rFont val="Calibri"/>
        <family val="2"/>
        <scheme val="minor"/>
      </rPr>
      <t>តើមន្រ្តីអប់រំថ្នាក់ខេត្ត មានចុះទស្សនកិច្ចរៀងរាល់ខែ ដើម្បីអង្កេតពីសកម្មភាព និងជួបជាមួយគណកម្មការ គ្រប់គ្រងមសសដែរឬទេ?</t>
    </r>
  </si>
  <si>
    <r>
      <t xml:space="preserve">Has the CLCMC approached local business owners to request work experience opportunities for their graduates? 
</t>
    </r>
    <r>
      <rPr>
        <sz val="11"/>
        <color rgb="FFFF0000"/>
        <rFont val="Calibri"/>
        <family val="2"/>
        <scheme val="minor"/>
      </rPr>
      <t>តើគណគ្រប់គ្រងមសស មានទំនាក់ទំនងជាមួយម្ចាស់អាជីវកម្មក្នុងស្រុក ដើម្បីស្នើសុំឱកាសសាកល្បងការងារដល់សិក្ខាកាមខ្លួន​ដែលបានបញ្ចប់វគ្គពីមសស ដែរឬទេ?</t>
    </r>
  </si>
  <si>
    <r>
      <t xml:space="preserve">Is there a M&amp;E framework (e.g. Performance Monitoring Plan, log frame) in place?
</t>
    </r>
    <r>
      <rPr>
        <sz val="11"/>
        <color rgb="FF7030A0"/>
        <rFont val="Calibri"/>
        <family val="2"/>
        <scheme val="minor"/>
      </rPr>
      <t xml:space="preserve">តើនៅទីនេះមានគម្រោងការងារតាមដាន និងវាយតម្លៃដែរទេ? </t>
    </r>
  </si>
  <si>
    <r>
      <t xml:space="preserve">Does the CLC have a well articulated vision and mission statement? If so: 
</t>
    </r>
    <r>
      <rPr>
        <sz val="11"/>
        <color rgb="FFFF0000"/>
        <rFont val="Calibri"/>
        <family val="2"/>
        <scheme val="minor"/>
      </rPr>
      <t>តើមសសមានសេចក្តីប្រកាសទស្សនវិស័យ និងបេសកកម្ម​ដែលត្រូវ​បានបញ្ជាក់ច្បាស់ដែរឬទេ? ប្រសិនបើមាន៖ (Their own previous CLC or take from CLC guideline?)</t>
    </r>
  </si>
  <si>
    <r>
      <t xml:space="preserve">Are the vision and mission used to set programmatic priorities?
</t>
    </r>
    <r>
      <rPr>
        <sz val="11"/>
        <color rgb="FFFF0000"/>
        <rFont val="Calibri"/>
        <family val="2"/>
        <scheme val="minor"/>
      </rPr>
      <t>តើទស្សនវិស័យ និងបេសកកម្មត្រូវបានប្រើប្រាស់​ដើម្បីកំណត់​អាទិភាពនៃកម្មវិធីដែរឬទេ?</t>
    </r>
  </si>
  <si>
    <r>
      <t xml:space="preserve">Is the vision or mission statement posted where CLCMC and/or visitors see it regularly and/or is the statement(s) used in organizational materials (i.e., staff handbooks, orientation materials)?
</t>
    </r>
    <r>
      <rPr>
        <sz val="11"/>
        <color rgb="FFFF0000"/>
        <rFont val="Calibri"/>
        <family val="2"/>
        <scheme val="minor"/>
      </rPr>
      <t>តើសេចក្តីប្រកាសទស្សនវិស័យ ឬបេសកកម្ម​ត្រូវបានបិទផ្សាយ នៅ​កន្លែងដែលបុគ្គលិក និង/ឬអ្នកមកទស្សនាឃើញវាជា​ទៀងទាត់ និង/ឬតើសេចក្តីប្រកាស​ត្រូវបានប្រើប្រាស់នៅក្នុង​ឯកសារអង្គការ​ (ឧទាហរណ៍ សៀវភៅណែនាំបុគ្គលិក ឯកសារតម្រង់ទិស) ដែរឬទេ?</t>
    </r>
  </si>
  <si>
    <r>
      <t xml:space="preserve">Does the CLC have an identity (trademark) which makes it to stand out among other actors?
</t>
    </r>
    <r>
      <rPr>
        <sz val="11"/>
        <color rgb="FFFF0000"/>
        <rFont val="Calibri"/>
        <family val="2"/>
        <scheme val="minor"/>
      </rPr>
      <t>តើមសស​មានអត្តសញ្ញាណ (ពាណិជ្ជសញ្ញា) ដែលធ្វើឲ្យ​មសសខុសប្លែក​ពីតួអង្គផ្សេងទៀតដែរឬទេ?</t>
    </r>
    <r>
      <rPr>
        <sz val="11"/>
        <rFont val="Calibri"/>
        <family val="2"/>
        <scheme val="minor"/>
      </rPr>
      <t xml:space="preserve">
</t>
    </r>
  </si>
  <si>
    <r>
      <t xml:space="preserve">Legal Status
</t>
    </r>
    <r>
      <rPr>
        <b/>
        <i/>
        <sz val="11"/>
        <color rgb="FFFF0000"/>
        <rFont val="Calibri"/>
        <family val="2"/>
        <scheme val="minor"/>
      </rPr>
      <t>ស្ថានភាពគតិយុត្តិ</t>
    </r>
  </si>
  <si>
    <r>
      <t xml:space="preserve">Does the CLC comply with annual statutory/ regulatory requirements for its registration such as audits and other reporting  (e.g. annual reports)?
</t>
    </r>
    <r>
      <rPr>
        <sz val="11"/>
        <color rgb="FFFF0000"/>
        <rFont val="Calibri"/>
        <family val="2"/>
        <scheme val="minor"/>
      </rPr>
      <t>តើមសស​អនុលោមតាមលក្ខខណ្ឌតម្រូវផ្នែកច្បាប់/បទបញ្ជាប្រចាំឆ្នាំសម្រាប់ការចុះបញ្ជីរបស់ខ្លួន ដូចជា សវនកម្ម និងការរាយការណ៍​ផ្សេងទៀត (ឧទាហរណ៍ របាយការណ៍ប្រចាំឆ្នាំ) ដែរឬទេ?</t>
    </r>
    <r>
      <rPr>
        <sz val="11"/>
        <rFont val="Calibri"/>
        <family val="2"/>
        <scheme val="minor"/>
      </rPr>
      <t xml:space="preserve">
</t>
    </r>
  </si>
  <si>
    <r>
      <t xml:space="preserve">Does the CLC have written a constitution? If so:
</t>
    </r>
    <r>
      <rPr>
        <sz val="11"/>
        <color rgb="FFFF0000"/>
        <rFont val="Calibri"/>
        <family val="2"/>
        <scheme val="minor"/>
      </rPr>
      <t>តើមសសបានសរសេរធម្មនុញ្ញដែរឬទេ? ប្រសិនបើដូច្នេះមែន៖</t>
    </r>
  </si>
  <si>
    <r>
      <t xml:space="preserve">Does the constitution define officers, incl. governing body especially with regards to titles, terms of office, how and when elected? 
</t>
    </r>
    <r>
      <rPr>
        <sz val="11"/>
        <color rgb="FFFF0000"/>
        <rFont val="Calibri"/>
        <family val="2"/>
        <scheme val="minor"/>
      </rPr>
      <t xml:space="preserve">តើធម្មនុញ្ញ​កំណត់មន្រ្តី រួមទាំង ស្ថាប័នគ្រប់គ្រង ជាពិសេសពាក់ព័ន្ធ​នឹង​តំណែង អាណត្តិមុខតំណែង របៀប និងពេលវេលា​បោះឆ្នោតជ្រើសរើស ដែរឬទេ? </t>
    </r>
  </si>
  <si>
    <r>
      <t xml:space="preserve">Does the constitution define meetings, e.g. frequency, special meetings, who calls them?
</t>
    </r>
    <r>
      <rPr>
        <sz val="11"/>
        <color rgb="FFFF0000"/>
        <rFont val="Calibri"/>
        <family val="2"/>
        <scheme val="minor"/>
      </rPr>
      <t>តើធម្មនុញ្ញកំណត់កិច្ចប្រជុំ ដូចជា ភាពញឹកញាប់ កិច្ចប្រជុំពិសេស នរណាកោះប្រជុំ ដែរឬទេ?</t>
    </r>
    <r>
      <rPr>
        <sz val="11"/>
        <rFont val="Calibri"/>
        <family val="2"/>
        <scheme val="minor"/>
      </rPr>
      <t xml:space="preserve">
</t>
    </r>
  </si>
  <si>
    <r>
      <t xml:space="preserve">Can the constitution of the CLC be reviewed/ amended to accommodate major developments (if so, this is normally explcitly written in th constitution)?
</t>
    </r>
    <r>
      <rPr>
        <sz val="11"/>
        <color rgb="FFFF0000"/>
        <rFont val="Calibri"/>
        <family val="2"/>
        <scheme val="minor"/>
      </rPr>
      <t>តើធម្មនុញ្ញរបស់មសសអាចត្រូវបានពិនិត្យឡើងវិញ/កែប្រែ ដើម្បី​សម្របតាមការអភិវឌ្ឍសំខាន់ៗ (ប្រសិនបើដូច្នេះមែន វាត្រូវបានសរសេរយ៉ាងច្បាស់លាស់ជាធម្មតានៅក្នុងធម្មតា) ដែរឬទេ?</t>
    </r>
    <r>
      <rPr>
        <sz val="11"/>
        <rFont val="Calibri"/>
        <family val="2"/>
        <scheme val="minor"/>
      </rPr>
      <t xml:space="preserve">
</t>
    </r>
  </si>
  <si>
    <r>
      <t xml:space="preserve">Does the work/meeting place have adequate working facilities and furniture?
</t>
    </r>
    <r>
      <rPr>
        <sz val="11"/>
        <color rgb="FFFF0000"/>
        <rFont val="Calibri"/>
        <family val="2"/>
        <scheme val="minor"/>
      </rPr>
      <t>តើកន្លែងធ្វើការ/ប្រជុំមានបរិក្ខារ និងសម្ភារធ្វើការ​គ្រប់គ្រាន់​ដែរឬទេ?</t>
    </r>
  </si>
  <si>
    <r>
      <t xml:space="preserve">Does the work/meeting place have an effective communication system (faxes, telephones, computers)?
</t>
    </r>
    <r>
      <rPr>
        <sz val="11"/>
        <color rgb="FFFF0000"/>
        <rFont val="Calibri"/>
        <family val="2"/>
        <scheme val="minor"/>
      </rPr>
      <t>តើកន្លែងធ្វើការ/ប្រជុំ​មានប្រព័ន្ធទំនាក់ទំនងមានប្រសិទ្ធភាព (ទូរសារ ទូរស័ព្ទ កុំព្យូទ័រដែរឬទេ)?</t>
    </r>
    <r>
      <rPr>
        <sz val="11"/>
        <rFont val="Calibri"/>
        <family val="2"/>
        <scheme val="minor"/>
      </rPr>
      <t xml:space="preserve">
</t>
    </r>
  </si>
  <si>
    <r>
      <t xml:space="preserve">Are physical inventories completed at least once per year?
</t>
    </r>
    <r>
      <rPr>
        <sz val="11"/>
        <color rgb="FFFF0000"/>
        <rFont val="Calibri"/>
        <family val="2"/>
        <scheme val="minor"/>
      </rPr>
      <t>តើបញ្ជីសារពើភណ្ឌរូបវន្ត​ត្រូវបានធ្វើយ៉ាងតិចម្តងក្នុងមួយឆ្នាំដែរឬទេ?</t>
    </r>
  </si>
  <si>
    <r>
      <t xml:space="preserve">Is the person collecting quotations/calling for tender different from finance staff (such as treasurer/accountant)?
</t>
    </r>
    <r>
      <rPr>
        <sz val="11"/>
        <color rgb="FFFF0000"/>
        <rFont val="Calibri"/>
        <family val="2"/>
        <scheme val="minor"/>
      </rPr>
      <t>តើអ្នកដែលប្រមូលបញ្ជីប៉ាន់ស្មានតម្លៃ/ស្នើសុំដេញថ្លៃ ជាមនុស្សផ្សេងគ្នាពីបុគ្គលផ្នែកហិរញ្ញវត្ថុ (ដូចជាហេរញ្ញឹក/គណនេយ្យករ) ​ដែរឬទេ?</t>
    </r>
  </si>
  <si>
    <r>
      <t xml:space="preserve"> Are donor-specific procurement regulations addressed in the procedures (for example, procurement scenarios defined according to value of purchases, approval processes, quotation requirements, source and origin restrictions)?
</t>
    </r>
    <r>
      <rPr>
        <sz val="11"/>
        <color rgb="FFFF0000"/>
        <rFont val="Calibri"/>
        <family val="2"/>
        <scheme val="minor"/>
      </rPr>
      <t>តើបទបញ្ជាស្តីពីលទ្ធកម្មជាក់លាក់របស់ម្ចាស់ជំនួយត្រូវបានលើក​ឡើងនៅក្នុង​នីតិវិធី (ឧទាហរណ៍ សេណារីយ៉ូលទ្ធកម្ម​ត្រូវបានកំណត់​ស្របតាមតម្លៃទិញ ដំណើរការ​ឯកភាព លក្ខខណ្ឌតម្រូវ​នៃ​ការប៉ាន់ស្មានតម្លៃ ការរឹតត្បិតលើប្រភព និងប្រភពដើម) ដែរឬទេ?</t>
    </r>
  </si>
  <si>
    <r>
      <t xml:space="preserve">Human Resource Management
</t>
    </r>
    <r>
      <rPr>
        <b/>
        <i/>
        <sz val="11"/>
        <color rgb="FFFF0000"/>
        <rFont val="Calibri"/>
        <family val="2"/>
        <scheme val="minor"/>
      </rPr>
      <t>ការគ្រប់គ្រងធនធានមនុស្ស</t>
    </r>
  </si>
  <si>
    <r>
      <t xml:space="preserve">Has the CLC had any paid staff during past two years? If so:
</t>
    </r>
    <r>
      <rPr>
        <sz val="11"/>
        <color rgb="FFFF0000"/>
        <rFont val="Calibri"/>
        <family val="2"/>
        <scheme val="minor"/>
      </rPr>
      <t>តើមសសមានបុគ្គលិកមានប្រាក់ឈ្នួលក្នុងរយៈពេលពីរឆ្នាំ​ចុងក្រោយ​នេះដែរឬទេ? ប្រសិនបើដូច្នេះមែន៖</t>
    </r>
  </si>
  <si>
    <r>
      <t xml:space="preserve">Do CLCMC have formal contracts?
</t>
    </r>
    <r>
      <rPr>
        <sz val="11"/>
        <color rgb="FFFF0000"/>
        <rFont val="Calibri"/>
        <family val="2"/>
        <scheme val="minor"/>
      </rPr>
      <t>តើបុគ្គលិក​មានកិច្ចសន្យាផ្លូវការដែរឬទេ?</t>
    </r>
  </si>
  <si>
    <r>
      <t xml:space="preserve">Do the contracts adhere to the relevant labour laws, incl tax and social security (i.e. insurance) codes?
</t>
    </r>
    <r>
      <rPr>
        <sz val="11"/>
        <color rgb="FFFF0000"/>
        <rFont val="Calibri"/>
        <family val="2"/>
        <scheme val="minor"/>
      </rPr>
      <t>តើកិច្ចសន្យាគោរពតាមច្បាប់ស្តីពីការងារពាក់ព័ន្ធ រួមទាំងច្បាប់ស្តីពីសារពើពន្ធដារ និង​របបសន្តិសុខសង្គម (ឧទាហរណ៍ ការធានារ៉ាប់រង) ដែរឬទេ?</t>
    </r>
  </si>
  <si>
    <r>
      <t xml:space="preserve">Do CLCMC have a clear written/documented job descriptions?
</t>
    </r>
    <r>
      <rPr>
        <sz val="11"/>
        <color rgb="FFFF0000"/>
        <rFont val="Calibri"/>
        <family val="2"/>
        <scheme val="minor"/>
      </rPr>
      <t>តើបុគ្គលិក​មានការពណ៌នាការងារជាលាយលក្ខណ៍អក្សរ/មានឯកសារច្បាស់លាស់ដែរឬទេ?</t>
    </r>
  </si>
  <si>
    <r>
      <t xml:space="preserve">Have CLCMCbeen allocated responsibilities in accordance to their qualifications and experiences?
</t>
    </r>
    <r>
      <rPr>
        <sz val="11"/>
        <color rgb="FFFF0000"/>
        <rFont val="Calibri"/>
        <family val="2"/>
        <scheme val="minor"/>
      </rPr>
      <t>តើបុគ្គលិក​ត្រូវបានប្រគល់ឲ្យនូវទំនួលខុសត្រូវ ស្របតាមសមត្ថភាព និងបទពិសោធន៍របស់ពួកគេដែរឬទេ?</t>
    </r>
  </si>
  <si>
    <r>
      <t xml:space="preserve">Are there documented personnel policies that include guidelines on work schedules, employee compensation (salary) and benefits, leave, performance reviews, grievances and disciplinary procedures, ending employment (resignation/termination), administrative procedures and employee conduct, and an ethics policy and awareness program? If so
</t>
    </r>
    <r>
      <rPr>
        <sz val="11"/>
        <color rgb="FFFF0000"/>
        <rFont val="Calibri"/>
        <family val="2"/>
        <scheme val="minor"/>
      </rPr>
      <t>តើមានគោលនយោបាយបុគ្គលិកដែលត្រូវបានចងក្រងឯកសារ​ ដែលរួមបញ្ចូល​គោលការណ៍ណែនាំ​អំពីកាលវិភាគការងារ កម្រៃរបស់​និយោជិត (ប្រាក់បៀវត្សរ៍) និងអត្ថប្រយោជន៍ ច្បាប់ឈប់សម្រាក ការពិនិត្យឡើងវិញនូវលទ្ធផលការងារ នីតិវិធីសាទុក្ខ និងវិធានការវិន័យ ការបញ្ចប់កិច្ចសន្យាការងារ (ការលាឈប់/ការបញ្ចប់) នីតិវិធីរដ្ឋបាល និង​ឥរិយាបថរបស់និយោជិត ព្រមទាំងគោលនយោបាយក្រមសីលធម៌ និងកម្មវិធីស្វែងយល់ដែរឬទេ? ប្រសិនបើដូច្នេះមែន៖</t>
    </r>
  </si>
  <si>
    <r>
      <t xml:space="preserve">Are donor-specific HR regulations incorporated into the policies (for example,  a drug-free workplace policy, timekeeping/attendance sheet policy, and non-discrimination policy)?
</t>
    </r>
    <r>
      <rPr>
        <sz val="11"/>
        <color rgb="FFFF0000"/>
        <rFont val="Calibri"/>
        <family val="2"/>
        <scheme val="minor"/>
      </rPr>
      <t>តើបទបញ្ជាធនធានមនុស្ស​ជាក់លាក់របស់ម្ចាស់ជំនួយ​ត្រូវបាន​បញ្ចូល​ក្នុងគោលនយោបាយ (ឧទាហរណ៍ គោលនយោបាយ​កន្លែងធ្វើការគ្មានគ្រឿងញៀន គោលនយោបាយ​តារាងមកធ្វើការទៀងទាត់ពេលវេលា/វត្តមាន និងគោលនយោបាយគ្មានការរើស​អើង) ដែរឬទេ?</t>
    </r>
  </si>
  <si>
    <r>
      <t xml:space="preserve">Has the annual financial report/statement been audited by an independent, external auditor?
</t>
    </r>
    <r>
      <rPr>
        <sz val="11"/>
        <color rgb="FFFF0000"/>
        <rFont val="Calibri"/>
        <family val="2"/>
        <scheme val="minor"/>
      </rPr>
      <t>តើរបាយការណ៍ហិរញ្ញវត្ថុប្រចាំឆ្នាំត្រូវបានធ្វើសវនកម្ម​ដោយសវនករ​ឯករាជ្យខាងក្រៅដែរឬទេ?</t>
    </r>
  </si>
  <si>
    <r>
      <t xml:space="preserve">CLC Structure
</t>
    </r>
    <r>
      <rPr>
        <b/>
        <i/>
        <sz val="11"/>
        <color rgb="FFFF0000"/>
        <rFont val="Calibri"/>
        <family val="2"/>
        <scheme val="minor"/>
      </rPr>
      <t>រចនាសម្ព័ន្ធមសស</t>
    </r>
  </si>
  <si>
    <r>
      <t xml:space="preserve">Is there an CLC chart or similar document outlining supervisory and staff responsibilities and/or working relationships?
</t>
    </r>
    <r>
      <rPr>
        <sz val="11"/>
        <color rgb="FFFF0000"/>
        <rFont val="Calibri"/>
        <family val="2"/>
        <scheme val="minor"/>
      </rPr>
      <t>តើមានមសស មានតារាងឋនានុក្រម ឬឯកសារស្រដៀងគ្នា ដែលបង្ហាញការត្រួតពិនិត្យ និងទំនួលខុសត្រូវរបស់បុគ្គលិក និង/ឬទំនាក់ទំនងការងារ​ដែរឬទេ?</t>
    </r>
  </si>
  <si>
    <r>
      <t xml:space="preserve">Do these sub-committees, groups, departments or person(s) have a clear written mandate (e.g. Terms of Reference, job description)?
</t>
    </r>
    <r>
      <rPr>
        <sz val="11"/>
        <color rgb="FFFF0000"/>
        <rFont val="Calibri"/>
        <family val="2"/>
        <scheme val="minor"/>
      </rPr>
      <t>តើអនុគណៈកម្មាធិការ ក្រុម ផ្នែក ឬបុគ្គលទាំងនេះ មានអាណត្តិ​ជាលាយលក្ខណ៍អក្សរ​ច្បាស់លាស់ (ឧទាហរណ៍ លក្ខខណ្ឌ​ប្រតិបត្តិ​ ការពណ៌នាការងារ) ដែរឬទេ?</t>
    </r>
  </si>
  <si>
    <r>
      <t xml:space="preserve">Can the members of these sub-committees, departments or groups explain the mandate and their roles and responsibilities?
</t>
    </r>
    <r>
      <rPr>
        <sz val="11"/>
        <color rgb="FFFF0000"/>
        <rFont val="Calibri"/>
        <family val="2"/>
        <scheme val="minor"/>
      </rPr>
      <t>តើសមាជិកនៃអនុគណៈកម្មាធិការ ផ្នែក ឬក្រុមទាំងនេះ​អាចពន្យល់​អំពីអាណត្តិ ព្រមទាំងតួនាទី និងទំនួលខុសត្រូវរបស់ពួកគេបានដែរឬទេ?</t>
    </r>
    <r>
      <rPr>
        <sz val="11"/>
        <color theme="1"/>
        <rFont val="Calibri"/>
        <family val="2"/>
        <scheme val="minor"/>
      </rPr>
      <t xml:space="preserve">
</t>
    </r>
  </si>
  <si>
    <r>
      <t xml:space="preserve">Do these sub-committees, groups or departments meet regularly or whenver necessary (at least two meetings during past year)?
</t>
    </r>
    <r>
      <rPr>
        <sz val="11"/>
        <color rgb="FFFF0000"/>
        <rFont val="Calibri"/>
        <family val="2"/>
        <scheme val="minor"/>
      </rPr>
      <t>តើអនុគណៈកម្មាធិការ ក្រុម ឬផ្នែកទាំងនេះ​ធ្វើការប្រជុំជាទៀងទាត់ ឬនៅពេលចាំបាច់ (យ៉ាងតិចពីរដងក្នុងឆ្នាំមុន) ដែរឬទេ?</t>
    </r>
    <r>
      <rPr>
        <sz val="11"/>
        <color theme="1"/>
        <rFont val="Calibri"/>
        <family val="2"/>
        <scheme val="minor"/>
      </rPr>
      <t xml:space="preserve">
</t>
    </r>
  </si>
  <si>
    <r>
      <t xml:space="preserve">Do these sub-committees, groups, departments or person(s) have a workplan?
</t>
    </r>
    <r>
      <rPr>
        <sz val="11"/>
        <color rgb="FFFF0000"/>
        <rFont val="Calibri"/>
        <family val="2"/>
        <scheme val="minor"/>
      </rPr>
      <t>តើអនុគណៈកម្មាធិការ ក្រុម ផ្នែក ឬបុគ្គលទាំងនេះ​មានផែនការការងារ​ដែរឬទេ?</t>
    </r>
  </si>
  <si>
    <r>
      <t xml:space="preserve">Is the outcome of the work of the sub-committees, groups or departments shared with the governing/management organ and the organization's wider members/staff?
</t>
    </r>
    <r>
      <rPr>
        <sz val="11"/>
        <color rgb="FFFF0000"/>
        <rFont val="Calibri"/>
        <family val="2"/>
        <scheme val="minor"/>
      </rPr>
      <t>តើលទ្ធផលនៃការងារ​របស់អនុគណៈកម្មាធិការ ក្រុម ឬផ្នែកត្រូវបាន​បញ្ជូនទៅស្ថាប័នអភិបាល/គ្រប់គ្រង និងសមាជិក/បុគ្គលិកទូលំទូលាយរបស់អង្គការដែរឬទេ?</t>
    </r>
  </si>
  <si>
    <r>
      <t xml:space="preserve">Management Capabilities
</t>
    </r>
    <r>
      <rPr>
        <b/>
        <i/>
        <sz val="11"/>
        <color rgb="FFFF0000"/>
        <rFont val="Calibri"/>
        <family val="2"/>
        <scheme val="minor"/>
      </rPr>
      <t>សមត្ថភាពគ្រប់គ្រង</t>
    </r>
  </si>
  <si>
    <r>
      <t xml:space="preserve">Does CLCMC exhibit good leadership and management skills?
</t>
    </r>
    <r>
      <rPr>
        <sz val="11"/>
        <color rgb="FFFF0000"/>
        <rFont val="Calibri"/>
        <family val="2"/>
        <scheme val="minor"/>
      </rPr>
      <t>តើគណៈគ្រប់គ្រងរបស់អង្គការ​បង្ហាញនូវជំនាញដឹកនាំ និងគ្រប់គ្រង​ល្អ​ដែរឬទេ?</t>
    </r>
  </si>
  <si>
    <r>
      <t xml:space="preserve"> Has CLCMC effectively dealt with unexpected problems and/or conflicts in the past?
</t>
    </r>
    <r>
      <rPr>
        <sz val="11"/>
        <color rgb="FFFF0000"/>
        <rFont val="Calibri"/>
        <family val="2"/>
        <scheme val="minor"/>
      </rPr>
      <t>តើគណៈគ្រប់គ្រង​បានដោះស្រាយបញ្ហា និង/ឬវិវាទកាលពីមុនដោយ​ប្រសិទ្ធភាពដែរឬទេ?</t>
    </r>
  </si>
  <si>
    <r>
      <t xml:space="preserve">Is a plan in-place that adequately describes how different types of crises/problems may be mitigated?
</t>
    </r>
    <r>
      <rPr>
        <sz val="11"/>
        <color rgb="FFFF0000"/>
        <rFont val="Calibri"/>
        <family val="2"/>
        <scheme val="minor"/>
      </rPr>
      <t>តើផែនការដែលមានស្រាប់ពណ៌នាយ៉ាងគ្រប់គ្រាន់​ថាតើវិបត្តិ/បញ្ហា​ប្រភេទផ្សេងៗអាចត្រូវបានកាត់បន្ថយដោយរបៀបណាដែរឬទេ?</t>
    </r>
    <r>
      <rPr>
        <sz val="11"/>
        <color theme="1"/>
        <rFont val="Calibri"/>
        <family val="2"/>
        <scheme val="minor"/>
      </rPr>
      <t xml:space="preserve">
</t>
    </r>
  </si>
  <si>
    <r>
      <t xml:space="preserve">Internal Communication
</t>
    </r>
    <r>
      <rPr>
        <b/>
        <i/>
        <sz val="11"/>
        <color rgb="FFFF0000"/>
        <rFont val="Calibri"/>
        <family val="2"/>
        <scheme val="minor"/>
      </rPr>
      <t>ការទំនាក់ទំនងផ្ទៃក្នុង</t>
    </r>
  </si>
  <si>
    <r>
      <t xml:space="preserve">Are meetings held for CLCMC at least once every 3 months? If so:
</t>
    </r>
    <r>
      <rPr>
        <sz val="11"/>
        <color rgb="FFFF0000"/>
        <rFont val="Calibri"/>
        <family val="2"/>
        <scheme val="minor"/>
      </rPr>
      <t>តើកិច្ចប្រជុំត្រូវបានរៀបចំសម្រាប់បុគ្គលិក/សមាជិក យ៉ាងតិចម្តងក្នុងមួយ​ត្រីមាសដែរឬទេ? ប្រសិនបើដូច្នេះមែន៖</t>
    </r>
  </si>
  <si>
    <r>
      <t xml:space="preserve">Are these meetings documented through minutes and are these minutes circulatedd or posted on a notice CLCMC so that all members can access these information?
</t>
    </r>
    <r>
      <rPr>
        <sz val="11"/>
        <color rgb="FFFF0000"/>
        <rFont val="Calibri"/>
        <family val="2"/>
        <scheme val="minor"/>
      </rPr>
      <t>តើកិច្ចប្រជុំទាំងនេះ​ត្រូវបានចងក្រងឯកសារតាមរយៈកំណត់ហេតុ និងតើកំណត់ហេតុទាំងនេះត្រូវបានផ្សព្វផ្សាយ ឬបិទផ្សាយនៅលើក្តារ​ព៏ត៌មាន ដើម្បីឱយសមាជិក/បុគ្គលិកទាំងអស់​អាចទទួលបានព័ត៌មានទាំង​នេះ​ដែរឬទេ?</t>
    </r>
  </si>
  <si>
    <r>
      <t xml:space="preserve">Strategic Planning
</t>
    </r>
    <r>
      <rPr>
        <b/>
        <i/>
        <sz val="11"/>
        <color rgb="FFFF0000"/>
        <rFont val="Calibri"/>
        <family val="2"/>
        <scheme val="minor"/>
      </rPr>
      <t>ការធ្វើផែនការយុទ្ធសាស្រ្ត</t>
    </r>
  </si>
  <si>
    <r>
      <t xml:space="preserve">Do forums exist for CLCMC to voice concerns and competing ideas should a conflict arise about a decision(s)?
</t>
    </r>
    <r>
      <rPr>
        <sz val="11"/>
        <color rgb="FFFF0000"/>
        <rFont val="Calibri"/>
        <family val="2"/>
        <scheme val="minor"/>
      </rPr>
      <t>តើមានវេទិកាសម្រាប់បុគ្គលិក/សមាជិកដើម្បីនិយាយអំពីកង្វល់ និងប្រកួតប្រជែងគំនិតដែរឬទេ ប្រសិនបើមានវិវាទកើតឡើងអំពីសេចក្តី​សម្រេច?</t>
    </r>
    <r>
      <rPr>
        <sz val="11"/>
        <color theme="1"/>
        <rFont val="Calibri"/>
        <family val="2"/>
        <scheme val="minor"/>
      </rPr>
      <t xml:space="preserve">
</t>
    </r>
  </si>
  <si>
    <r>
      <t xml:space="preserve">Are CLCMC members comfortable raising challenging issues using the existing communication mechanisms?
</t>
    </r>
    <r>
      <rPr>
        <sz val="11"/>
        <color rgb="FFFF0000"/>
        <rFont val="Calibri"/>
        <family val="2"/>
        <scheme val="minor"/>
      </rPr>
      <t>តើបុគ្គលិក/សមាជិកមានភាពងាយស្រួលនៅក្នុងការលើកឡើងនូវបញ្ហា​ប្រឈម​ដោយប្រើប្រាស់យន្តការ​ទំនាក់ទំនងដែរឬទេ?</t>
    </r>
  </si>
  <si>
    <r>
      <t xml:space="preserve">Are CLCMC members able to explain the key operations/programs/activities of the organization?
</t>
    </r>
    <r>
      <rPr>
        <sz val="11"/>
        <color rgb="FFFF0000"/>
        <rFont val="Calibri"/>
        <family val="2"/>
        <scheme val="minor"/>
      </rPr>
      <t>តើបុគ្គលិក/សមាជិក​អាចពន្យល់​អំពីប្រតិបត្តិការ/កម្មវិធី/សកម្មភាពសំខាន់របស់អង្គការ​ដែរឬទេ?</t>
    </r>
  </si>
  <si>
    <r>
      <t xml:space="preserve">Participatroy Decision Making
</t>
    </r>
    <r>
      <rPr>
        <b/>
        <i/>
        <sz val="11"/>
        <color rgb="FFFF0000"/>
        <rFont val="Calibri"/>
        <family val="2"/>
        <scheme val="minor"/>
      </rPr>
      <t>ការធ្វើសេចក្តីសម្រេច​បែបចូលរួម</t>
    </r>
  </si>
  <si>
    <r>
      <t xml:space="preserve">DoCLCMC feel they have a say in the running of </t>
    </r>
    <r>
      <rPr>
        <sz val="11"/>
        <rFont val="Calibri"/>
        <family val="2"/>
        <scheme val="minor"/>
      </rPr>
      <t xml:space="preserve">CLC?
</t>
    </r>
    <r>
      <rPr>
        <sz val="11"/>
        <color rgb="FFFF0000"/>
        <rFont val="Calibri"/>
        <family val="2"/>
        <scheme val="minor"/>
      </rPr>
      <t>តើសមាជិកមានអារម្មណ៍​ថា ពួកគេ​មានពាក្យចង់និយាយនៅក្នុងការ​ដំណើរការ​អង្គការ​ដែរឬទេ?</t>
    </r>
  </si>
  <si>
    <r>
      <t xml:space="preserve"> Are the objectives in the AOP linked to the goals in the strategic plan or mission, if available 
</t>
    </r>
    <r>
      <rPr>
        <sz val="11"/>
        <color rgb="FFFF0000"/>
        <rFont val="Calibri"/>
        <family val="2"/>
        <scheme val="minor"/>
      </rPr>
      <t>តើកម្មវត្ថុរបស់ AOP មានទំនាក់ទំនងជាមួយគោលដៅនៅក្នុងផែនការយុទ្ធសាស្រ្ត ឬបេសកកម្ម ប្រសិនបើមាន</t>
    </r>
  </si>
  <si>
    <r>
      <t xml:space="preserve">Does the AOP specify the inputs (human resources and financial resources) needed to accomplish the outputs?
</t>
    </r>
    <r>
      <rPr>
        <sz val="11"/>
        <color rgb="FFFF0000"/>
        <rFont val="Calibri"/>
        <family val="2"/>
        <scheme val="minor"/>
      </rPr>
      <t>តើ AOP បញ្ជាក់អំពីវិភាគទាន (ធនធានមនុស្ស និង​ធនធាន​ហិរញ្ញវត្ថុ) ដែលត្រូវការ​ដើម្បីសម្រេចលទ្ធផលដែរឬទេ?</t>
    </r>
  </si>
  <si>
    <r>
      <t xml:space="preserve">Is the AOP reviewed on a regular basis (i.e. quarterly or semi-annually) to monitor activities and outputs?
</t>
    </r>
    <r>
      <rPr>
        <sz val="11"/>
        <color rgb="FFFF0000"/>
        <rFont val="Calibri"/>
        <family val="2"/>
        <scheme val="minor"/>
      </rPr>
      <t>តើ AOP ត្រូវបានពិនិត្យឡើងវិញជាទៀងទាត់ (ឧទាហរណ៍ ប្រចាំត្រីមាស ឬប្រចាំឆមាស) ដើម្បីពិនិត្យតាមដានសកម្មភាព និងលទ្ធផល​ដែរឬទេ?</t>
    </r>
  </si>
  <si>
    <r>
      <t xml:space="preserve">Was the AOP developed with CLCMC participation?
</t>
    </r>
    <r>
      <rPr>
        <sz val="11"/>
        <color rgb="FFFF0000"/>
        <rFont val="Calibri"/>
        <family val="2"/>
        <scheme val="minor"/>
      </rPr>
      <t>តើ AOP ត្រូវបង្កើតដោយមានការចូលរួមរបស់បុគ្គលិក/សមាជិកដែរ​ឬទេ?</t>
    </r>
  </si>
  <si>
    <r>
      <t xml:space="preserve">Are CLCMC aware of the content and implementation of the AOP?
</t>
    </r>
    <r>
      <rPr>
        <sz val="11"/>
        <color rgb="FFFF0000"/>
        <rFont val="Calibri"/>
        <family val="2"/>
        <scheme val="minor"/>
      </rPr>
      <t>តើបុគ្គលិក/សមាជិកយល់អំពីខ្លឹមសារ និងការអនុវត្ត AOP ដែរឬទេ?</t>
    </r>
  </si>
  <si>
    <r>
      <t xml:space="preserve">Succession Planning
</t>
    </r>
    <r>
      <rPr>
        <b/>
        <i/>
        <sz val="11"/>
        <color rgb="FFFF0000"/>
        <rFont val="Calibri"/>
        <family val="2"/>
        <scheme val="minor"/>
      </rPr>
      <t>ការធ្វើផែនការជាបន្តបន្ទាប់</t>
    </r>
  </si>
  <si>
    <r>
      <t xml:space="preserve">Is this second generation of potential leaders specifically supported (e.g. mentoring, capacity building and training) at least ONCE during the past 6 months?
</t>
    </r>
    <r>
      <rPr>
        <sz val="11"/>
        <color rgb="FFFF0000"/>
        <rFont val="Calibri"/>
        <family val="2"/>
        <scheme val="minor"/>
      </rPr>
      <t>តើអ្នកដឹកនាំជាសក្តានុពលជំនាន់ទីពីរនេះត្រូវបានគាំទ្រ​យ៉ាងជាក់លាក់ (ឧទាហរណ៍ ការណែនាំ ការកសាងសមត្ថភាព និង​ការបណ្តុះបណ្តាល) យ៉ាងតិចម្តងក្នុងរយៈពេល ៦ ខែចុងក្រោយដែរឬទេ?</t>
    </r>
  </si>
  <si>
    <r>
      <t xml:space="preserve">Is the second generation of potential leaders involved in decision making processes, i.e. do they participate in meetings, strategic planning, visioning?
</t>
    </r>
    <r>
      <rPr>
        <sz val="11"/>
        <color rgb="FFFF0000"/>
        <rFont val="Calibri"/>
        <family val="2"/>
        <scheme val="minor"/>
      </rPr>
      <t>តើអ្នកដឹកនាំជាសក្តានុពលជំនាន់ទីពីរ​​មានការចូលរួម​នៅក្នុង​ដំណើរការ​ធ្វើសេចក្តីសម្រេច ឧទាហរណ៍ តើពួកគេ​ចូលរួមក្នុង​កិច្ចប្រជុំ ការធ្វើផែនការយុទ្ធសាស្រ្ត ការពិចារណាដែរឬទេ?</t>
    </r>
  </si>
  <si>
    <r>
      <t xml:space="preserve">Does the second generation of potential leaders include at least 30% women?
</t>
    </r>
    <r>
      <rPr>
        <sz val="11"/>
        <color rgb="FFFF0000"/>
        <rFont val="Calibri"/>
        <family val="2"/>
        <scheme val="minor"/>
      </rPr>
      <t>តើអ្នកដឹកនាំជាសក្តានុពលជំនាន់ទីពីររួមបញ្ចូលស្រ្តីយ៉ាងតិច ៣០% ដែរឬទេ?</t>
    </r>
    <r>
      <rPr>
        <sz val="11"/>
        <rFont val="Calibri"/>
        <family val="2"/>
        <scheme val="minor"/>
      </rPr>
      <t xml:space="preserve">
</t>
    </r>
  </si>
  <si>
    <r>
      <t xml:space="preserve">Operational Planning
</t>
    </r>
    <r>
      <rPr>
        <b/>
        <i/>
        <sz val="11"/>
        <color rgb="FFFF0000"/>
        <rFont val="Calibri"/>
        <family val="2"/>
        <scheme val="minor"/>
      </rPr>
      <t>ការធ្វើផែនការប្រតិបត្តិ</t>
    </r>
  </si>
  <si>
    <r>
      <t xml:space="preserve">Does the AOP indicate the objectives for the next operational year?
</t>
    </r>
    <r>
      <rPr>
        <sz val="11"/>
        <color rgb="FFFF0000"/>
        <rFont val="Calibri"/>
        <family val="2"/>
        <scheme val="minor"/>
      </rPr>
      <t>តើ AOP បញ្ជាក់អំពីកម្មវត្ថុសម្រាប់ឆ្នាំប្រតិបត្តិបន្ទាប់ដែរឬទេ?</t>
    </r>
  </si>
  <si>
    <r>
      <t>Is the AOP linked to the annual budget?</t>
    </r>
    <r>
      <rPr>
        <sz val="11"/>
        <color rgb="FFFF0000"/>
        <rFont val="Calibri"/>
        <family val="2"/>
        <scheme val="minor"/>
      </rPr>
      <t xml:space="preserve">
តើ AOP ត្រូវបានភ្ជាប់ទៅថវិកាប្រចាំឆ្នាំដែរឬទេ?
</t>
    </r>
  </si>
  <si>
    <r>
      <t xml:space="preserve"> Does the AOP link activities to the outputs?
</t>
    </r>
    <r>
      <rPr>
        <sz val="11"/>
        <color rgb="FFFF0000"/>
        <rFont val="Calibri"/>
        <family val="2"/>
        <scheme val="minor"/>
      </rPr>
      <t>តើ AOP ភ្ជាប់សកម្មភាពទៅនឹងលទ្ធផលដែរឬទេ?</t>
    </r>
  </si>
  <si>
    <r>
      <t xml:space="preserve">Do CLCMC know the key contents of the strategic plan?
</t>
    </r>
    <r>
      <rPr>
        <sz val="11"/>
        <color rgb="FFFF0000"/>
        <rFont val="Calibri"/>
        <family val="2"/>
        <scheme val="minor"/>
      </rPr>
      <t>តើបុគ្គលិក/សមាជិកដឹងអំពីខ្លឹមសារសំខាន់នៃផែនការយុទ្ធសាស្រ្ត​ដែរឬទេ?</t>
    </r>
    <r>
      <rPr>
        <sz val="11"/>
        <color theme="1"/>
        <rFont val="Calibri"/>
        <family val="2"/>
        <scheme val="minor"/>
      </rPr>
      <t xml:space="preserve">
</t>
    </r>
  </si>
  <si>
    <r>
      <t xml:space="preserve">Does the plan include a process for regular reviews?
</t>
    </r>
    <r>
      <rPr>
        <sz val="11"/>
        <color rgb="FFFF0000"/>
        <rFont val="Calibri"/>
        <family val="2"/>
        <scheme val="minor"/>
      </rPr>
      <t>តើផែនការរួមបញ្ចូលដំណើរការ​សម្រាប់ការពិនិត្យឡើងវិញ​ជា​ទៀងទាត់ដែរឬទេ?</t>
    </r>
  </si>
  <si>
    <r>
      <t xml:space="preserve">Does the plan identify resource needs and costs?
</t>
    </r>
    <r>
      <rPr>
        <sz val="11"/>
        <color rgb="FFFF0000"/>
        <rFont val="Calibri"/>
        <family val="2"/>
        <scheme val="minor"/>
      </rPr>
      <t xml:space="preserve">តើផែនការ​កំណត់តម្រូវការធនធាន និងសោហ៊ុយ​ដែរឬទេ?
</t>
    </r>
  </si>
  <si>
    <r>
      <t xml:space="preserve">Is the strategic plan used to guide workplanning?
</t>
    </r>
    <r>
      <rPr>
        <sz val="11"/>
        <color rgb="FFFF0000"/>
        <rFont val="Calibri"/>
        <family val="2"/>
        <scheme val="minor"/>
      </rPr>
      <t>តើផែនការយុទ្ធសាស្រ្តត្រូវបានប្រើដើម្បីណែនាំការធ្វើផែនការ​ការងារ​ដែរឬទេ?</t>
    </r>
  </si>
  <si>
    <r>
      <t xml:space="preserve">Does the strategic plan include priority areas, measurable objectives, and clear strategies?
</t>
    </r>
    <r>
      <rPr>
        <sz val="11"/>
        <color rgb="FFFF0000"/>
        <rFont val="Calibri"/>
        <family val="2"/>
        <scheme val="minor"/>
      </rPr>
      <t>តើផែនការយុទ្ធសាស្រ្តរួមបញ្ចូលវិស័យអាទិភាព កម្មវត្ថុដែលអាច​វាស់វែងបាន និងយុទ្ធសាស្រ្តច្បាស់លាស់ដែរឬទេ?</t>
    </r>
  </si>
  <si>
    <r>
      <t xml:space="preserve"> Does the AOP provide an activity time line?
</t>
    </r>
    <r>
      <rPr>
        <sz val="11"/>
        <color rgb="FFFF0000"/>
        <rFont val="Calibri"/>
        <family val="2"/>
        <scheme val="minor"/>
      </rPr>
      <t>តើ AOP ផ្តល់កាលវិភាគនៃសកម្មភាពដែរឬទេ?</t>
    </r>
  </si>
  <si>
    <r>
      <t xml:space="preserve">Infrastructure and Logistics
</t>
    </r>
    <r>
      <rPr>
        <b/>
        <i/>
        <sz val="11"/>
        <color rgb="FFFF0000"/>
        <rFont val="Calibri"/>
        <family val="2"/>
        <scheme val="minor"/>
      </rPr>
      <t>ហេដ្ឋារចនាសម្ព័ន្ធ និងភ័ស្តុភារ</t>
    </r>
  </si>
  <si>
    <r>
      <t xml:space="preserve">Reporting
</t>
    </r>
    <r>
      <rPr>
        <b/>
        <i/>
        <sz val="11"/>
        <color rgb="FFFF0000"/>
        <rFont val="Calibri"/>
        <family val="2"/>
        <scheme val="minor"/>
      </rPr>
      <t>ការរាយការណ៍</t>
    </r>
  </si>
  <si>
    <r>
      <t xml:space="preserve">Does the public (community) have a positive image of the CLC and acknowledges the contribution of services it provides?
</t>
    </r>
    <r>
      <rPr>
        <sz val="11"/>
        <color rgb="FFFF0000"/>
        <rFont val="Calibri"/>
        <family val="2"/>
        <scheme val="minor"/>
      </rPr>
      <t>តើសាធារណជន (សហគមន៍) មើលឃើញរូបភាពវិជ្ជមានរបស់មសស និងទទួលស្គាល់ការរួមចំណែកនៃសេវាដែលមសសបានផ្តល់ដែរឬទេ?</t>
    </r>
    <r>
      <rPr>
        <sz val="11"/>
        <rFont val="Calibri"/>
        <family val="2"/>
        <scheme val="minor"/>
      </rPr>
      <t xml:space="preserve">
</t>
    </r>
  </si>
  <si>
    <r>
      <t xml:space="preserve">Does the CLC interact well with the public and is CLCMC regularly invited/involved to community function and celebration ?
</t>
    </r>
    <r>
      <rPr>
        <sz val="11"/>
        <color rgb="FFFF0000"/>
        <rFont val="Calibri"/>
        <family val="2"/>
        <scheme val="minor"/>
      </rPr>
      <t>តើមសស មានទំនាក់ទំនងល្អជាមួយសាធារណជន និងគណកម្មការគ្រប់គ្រងមសស ត្រូវបានអញ្ជើញ/ចូលរួមជាទៀងទាត់នៅក្នុងមុខងារអភិវឌ្ឍផ្សេងៗនៅពេលត្រូវការដែរឬទេ?</t>
    </r>
  </si>
  <si>
    <r>
      <t xml:space="preserve">Does the community/public participate in project activities and decision making of the CLC?
</t>
    </r>
    <r>
      <rPr>
        <sz val="11"/>
        <color rgb="FFFF0000"/>
        <rFont val="Calibri"/>
        <family val="2"/>
        <scheme val="minor"/>
      </rPr>
      <t>តើសហគមន៍/សាធារណជនចូលរួមនៅក្នុងសកម្មភាពគម្រោង និងនៅក្នុងធ្វើសេចក្តីសម្រេចរបស់មសស ដែរឬទេ?</t>
    </r>
  </si>
  <si>
    <r>
      <t xml:space="preserve">Does the CLC consult and seek feedback from communities on its policies and strategy?
</t>
    </r>
    <r>
      <rPr>
        <sz val="11"/>
        <color rgb="FFFF0000"/>
        <rFont val="Calibri"/>
        <family val="2"/>
        <scheme val="minor"/>
      </rPr>
      <t>តើមសស ពិគ្រោះ និងស្នើសុំមតិត្រឡប់ពីសហគមន៍ទាក់ទងនឹងគោលនយោបាយ និងយុទ្ធសាស្រ្តរបស់ខ្លួនដែរឬទេ?</t>
    </r>
  </si>
  <si>
    <r>
      <t xml:space="preserve">Does the CLC have a good track record/reputation with the surrounding communities?
</t>
    </r>
    <r>
      <rPr>
        <sz val="11"/>
        <color rgb="FFFF0000"/>
        <rFont val="Calibri"/>
        <family val="2"/>
        <scheme val="minor"/>
      </rPr>
      <t>តើមសស មានប្រវត្តិការងារ/កេរ្តិ៍ឈ្មោះល្អជាមួយសហគមន៍ជុំវិញដែរឬទេ?</t>
    </r>
  </si>
  <si>
    <r>
      <t xml:space="preserve">Government Engagement
</t>
    </r>
    <r>
      <rPr>
        <b/>
        <i/>
        <sz val="11"/>
        <color rgb="FFFF0000"/>
        <rFont val="Calibri"/>
        <family val="2"/>
        <scheme val="minor"/>
      </rPr>
      <t>ការចូលរួមរបស់រដ្ឋាភិបាល</t>
    </r>
  </si>
  <si>
    <r>
      <t xml:space="preserve">Does the CLC cooperate with various departments to influence changes on policy issues?
</t>
    </r>
    <r>
      <rPr>
        <sz val="11"/>
        <color rgb="FFFF0000"/>
        <rFont val="Calibri"/>
        <family val="2"/>
        <scheme val="minor"/>
      </rPr>
      <t>តើមសស ធ្វើសហប្រតិបត្តិការជាមួយមន្ទីរផ្សេងៗ ដើម្បីមានឥទ្ធិពលទៅលើការផ្លាស់ប្តូរនៅក្នុងបញ្ហាគោលនយោបាយដែរឬទេ?</t>
    </r>
  </si>
  <si>
    <r>
      <t xml:space="preserve">Is the CLC recognized and accepted by relevant government departments and agencies?
</t>
    </r>
    <r>
      <rPr>
        <sz val="11"/>
        <color rgb="FFFF0000"/>
        <rFont val="Calibri"/>
        <family val="2"/>
        <scheme val="minor"/>
      </rPr>
      <t>តើមសស ត្រូវបានទទួលស្គាល់ និងទទួលយកដោយមន្ទីរ និងទីភ្នាក់ងាររដ្ឋាភិបាលពាក់ព័ន្ធដែរឬទេ?</t>
    </r>
  </si>
  <si>
    <r>
      <t xml:space="preserve">Do government departments seek the collaboration of the CLC in its various development activities and often involves them at all stages of implementation? 
</t>
    </r>
    <r>
      <rPr>
        <sz val="11"/>
        <color rgb="FFFF0000"/>
        <rFont val="Calibri"/>
        <family val="2"/>
        <scheme val="minor"/>
      </rPr>
      <t xml:space="preserve">តើមន្ទីររដ្ឋាភិបាលស្វែងរកកិច្ចសហការរបស់មសស នៅក្នុងសកម្មភាពអភិវឌ្ឍន៍ផ្សេងៗរបស់ខ្លួន និងធ្វើឲ្យមសស ចូលរួមជាញឹកញាប់នៅគ្រប់ដំណាក់កាលនៃការអនុវត្តដែរឬទេ?               </t>
    </r>
    <r>
      <rPr>
        <sz val="11"/>
        <rFont val="Calibri"/>
        <family val="2"/>
        <scheme val="minor"/>
      </rPr>
      <t xml:space="preserve">                                                                                                                                          </t>
    </r>
  </si>
  <si>
    <r>
      <t xml:space="preserve">Has the CLC an explicit fundraising strategy for generating resources from both internal (locally generated) and external sources?
</t>
    </r>
    <r>
      <rPr>
        <sz val="11"/>
        <color rgb="FFFF0000"/>
        <rFont val="Calibri"/>
        <family val="2"/>
        <scheme val="minor"/>
      </rPr>
      <t xml:space="preserve">តើមសស មានយុទ្ធសាស្រ្តកៀរគរមូលនិធិច្បាស់លាស់សម្រាប់បង្កើតធនធានពីប្រភពខាងក្នុង (ត្រូវបានបង្កើតនៅក្នុងមូលដ្ឋាន) និងខាងក្រៅដែរឬទេ? </t>
    </r>
  </si>
  <si>
    <r>
      <t xml:space="preserve">Has the CLC received funding from the DNFE CLC Budget during the past 2 years?
</t>
    </r>
    <r>
      <rPr>
        <sz val="11"/>
        <color rgb="FFFF0000"/>
        <rFont val="Calibri"/>
        <family val="2"/>
        <scheme val="minor"/>
      </rPr>
      <t>តើមសស បានទទួលមូលនិធិពីអគ្គនាយកដ្ឋានអប់រំក្រៅប្រព័ន្ធ ក្នុងរយៈពេល ២ ឆ្នាំចុងក្រោយដែរឬទេ?</t>
    </r>
  </si>
  <si>
    <r>
      <t xml:space="preserve">Does CLC have a registration with an institutional donor agency (such as PADOR for EU or DUNS for USAID)?
</t>
    </r>
    <r>
      <rPr>
        <sz val="11"/>
        <color rgb="FFFF0000"/>
        <rFont val="Calibri"/>
        <family val="2"/>
        <scheme val="minor"/>
      </rPr>
      <t>តើមសស បានចុះបញ្ជីនៅទីភ្នាក់ងារម្ចាស់ជំនួយជាស្ថាប័ន (ដូចជា PADOR សម្រាប់ EU ឬ DUNS សម្រាប់ USAID) ដែរឬទេ?</t>
    </r>
  </si>
  <si>
    <r>
      <t xml:space="preserve">Has CLC received funding from foundations in the past 2 years?
</t>
    </r>
    <r>
      <rPr>
        <sz val="11"/>
        <color rgb="FFFF0000"/>
        <rFont val="Calibri"/>
        <family val="2"/>
        <scheme val="minor"/>
      </rPr>
      <t>តើអង្គការបានទទួលមូលនិធិពីអង្គការមូលនិធិនានាក្នុងរយៈពេល ២ ឆ្នាំចុងក្រោយដែរឬទេ?</t>
    </r>
    <r>
      <rPr>
        <sz val="11"/>
        <rFont val="Calibri"/>
        <family val="2"/>
        <scheme val="minor"/>
      </rPr>
      <t xml:space="preserve">
</t>
    </r>
  </si>
  <si>
    <r>
      <t xml:space="preserve">If so, do these activities contribute at least 15% to the annual budget of the CLC?
</t>
    </r>
    <r>
      <rPr>
        <sz val="11"/>
        <color rgb="FFFF0000"/>
        <rFont val="Calibri"/>
        <family val="2"/>
        <scheme val="minor"/>
      </rPr>
      <t>ប្រសិនបើដូច្នេះមែន តើសកម្មភាពទាំងនេះរួមចំណែកយ៉ាងតិច ១៥% នៅក្នុងថវិកាប្រចាំឆ្នាំរបស់មសស ដែរឬទេ?</t>
    </r>
  </si>
  <si>
    <r>
      <t xml:space="preserve">Has the donor base of CLC increased in the last 2 years?
</t>
    </r>
    <r>
      <rPr>
        <sz val="11"/>
        <color rgb="FFFF0000"/>
        <rFont val="Calibri"/>
        <family val="2"/>
        <scheme val="minor"/>
      </rPr>
      <t xml:space="preserve">តើមូលដ្ឋានម្ចាស់ជំនួយរបស់មសស​​ បានកើនឡើងក្នុងរយៈពេល ២ ឆ្នាំចុងក្រោយដែរឬទេ?
</t>
    </r>
  </si>
  <si>
    <r>
      <t xml:space="preserve">Has the annual budget of the CLC been stable or increased in the last 2 years?
</t>
    </r>
    <r>
      <rPr>
        <sz val="11"/>
        <color rgb="FFFF0000"/>
        <rFont val="Calibri"/>
        <family val="2"/>
        <scheme val="minor"/>
      </rPr>
      <t>តើថវិកាប្រចាំឆ្នាំរបស់មសស មានស្ថិរភាព ឬកើនឡើងក្នុងរយៈពេល ២ ឆ្នាំចុងក្រោយដែរឬទេ?</t>
    </r>
    <r>
      <rPr>
        <sz val="11"/>
        <rFont val="Calibri"/>
        <family val="2"/>
        <scheme val="minor"/>
      </rPr>
      <t xml:space="preserve">
</t>
    </r>
  </si>
  <si>
    <r>
      <t xml:space="preserve">Does the CLC have sufficient funds to support activities for the next year?
</t>
    </r>
    <r>
      <rPr>
        <sz val="11"/>
        <color rgb="FFFF0000"/>
        <rFont val="Calibri"/>
        <family val="2"/>
        <scheme val="minor"/>
      </rPr>
      <t>តើមសស មានមូលនិធិគ្រប់គ្រាន់ដើម្បីគាំទ្រដល់សកម្មភាពសម្រាប់ឆ្នាំបន្ទាប់ដែរឬទេ?</t>
    </r>
  </si>
  <si>
    <r>
      <t xml:space="preserve">Media Engagement
</t>
    </r>
    <r>
      <rPr>
        <b/>
        <i/>
        <sz val="11"/>
        <color rgb="FFFF0000"/>
        <rFont val="Calibri"/>
        <family val="2"/>
        <scheme val="minor"/>
      </rPr>
      <t>ការចូលរួមរបស់ប្រព័ន្ធផ្សព្វផ្សាយ</t>
    </r>
  </si>
  <si>
    <r>
      <t xml:space="preserve">Has the work/activities of the CLC been featured in the media (newspaper, radio, television) at least once in the past 12 months?
</t>
    </r>
    <r>
      <rPr>
        <sz val="11"/>
        <color rgb="FFFF0000"/>
        <rFont val="Calibri"/>
        <family val="2"/>
        <scheme val="minor"/>
      </rPr>
      <t>តើការងារ/សកម្មភាពរបស់មសស ត្រូវបានចាក់ផ្សាយនៅក្នុងប្រព័ន្ធផ្សព្វផ្សាយ (សារព័ត៌មាន វិទ្យុ ទូរទស្សន៍) យ៉ាងតិចម្តងក្នុងរយៈពេល ១២ ខែចុងក្រោយដែរឬទេ?</t>
    </r>
    <r>
      <rPr>
        <sz val="11"/>
        <rFont val="Calibri"/>
        <family val="2"/>
        <scheme val="minor"/>
      </rPr>
      <t xml:space="preserve">
</t>
    </r>
  </si>
  <si>
    <r>
      <t xml:space="preserve">Has the CLC allocated adequate budget to facilitate  work with the media?
</t>
    </r>
    <r>
      <rPr>
        <sz val="11"/>
        <color rgb="FFFF0000"/>
        <rFont val="Calibri"/>
        <family val="2"/>
        <scheme val="minor"/>
      </rPr>
      <t>តើមសស បានផ្តល់ថវិកាគ្រប់គ្រាន់ដើម្បីជួយសម្រួលការងារជាមួយប្រព័ន្ធផ្សព្វផ្សាយដែរឬទេ? (Budget line for Media?)</t>
    </r>
  </si>
  <si>
    <r>
      <t xml:space="preserve">
Does the CLC collaborates on joint projects with other CLCs ?
</t>
    </r>
    <r>
      <rPr>
        <sz val="11"/>
        <color rgb="FFFF0000"/>
        <rFont val="Calibri"/>
        <family val="2"/>
        <scheme val="minor"/>
      </rPr>
      <t>តើមសស សហការនៅលើគម្រោងរួមជាមួយមសស ផ្សេងទៀតដែរឬទេ?</t>
    </r>
  </si>
  <si>
    <r>
      <t xml:space="preserve">Has the CLC engaged at least once during the past 12 months  with other CLC in a forum for sharing lessons and experiences?
</t>
    </r>
    <r>
      <rPr>
        <sz val="11"/>
        <color rgb="FFFF0000"/>
        <rFont val="Calibri"/>
        <family val="2"/>
        <scheme val="minor"/>
      </rPr>
      <t>តើមសស បានចូលរួមយ៉ាងតិចម្តងក្នុងរយៈពេល ១២ ខែចុងក្រោយជាមួយមសស ផ្សេងទៀតនៅក្នុងវេទិកាចែករំលែកមេរៀន និងបទពិសោធន៍ដែរឬទេ?</t>
    </r>
    <r>
      <rPr>
        <sz val="11"/>
        <rFont val="Calibri"/>
        <family val="2"/>
        <scheme val="minor"/>
      </rPr>
      <t xml:space="preserve">
</t>
    </r>
  </si>
  <si>
    <r>
      <t xml:space="preserve">Is the CLC a member of at least one network, federation and/or alliance advancing goals which are similar to CLC's vision and mission? If yes: 
</t>
    </r>
    <r>
      <rPr>
        <sz val="11"/>
        <color rgb="FFFF0000"/>
        <rFont val="Calibri"/>
        <family val="2"/>
        <scheme val="minor"/>
      </rPr>
      <t>តើមសស គឺជាសមាជិកនៃបណ្តាញ សហព័ន្ធ និង/ឬសម្ព័ន្ធភាពយ៉ាងតិចមួយ ដែលមានគោលដៅស្រដៀងនឹងទស្សនវិស័យ និងបេសកកម្មរបស់មសស ដែរឬទេ? ប្រសិនបើមែន៖</t>
    </r>
  </si>
  <si>
    <r>
      <t xml:space="preserve">Has the CLC attended network, federation and/or alliance meetings at least once during past 12 months?
</t>
    </r>
    <r>
      <rPr>
        <sz val="11"/>
        <color rgb="FFFF0000"/>
        <rFont val="Calibri"/>
        <family val="2"/>
        <scheme val="minor"/>
      </rPr>
      <t>តើមសស បានចូលរួមនៅក្នុងកិច្ចប្រជុំរបស់បណ្តាញ សហព័ន្ធ និង/សម្ព័ន្ធភាពយ៉ាងតិចម្តងក្នុងរយៈពេល ១២ ខែចុងក្រោយដែរឬទេ?</t>
    </r>
  </si>
  <si>
    <r>
      <t xml:space="preserve">Has the CLC adequate resources in its budget to facilitate advocacy and network activities?
</t>
    </r>
    <r>
      <rPr>
        <sz val="11"/>
        <color rgb="FFFF0000"/>
        <rFont val="Calibri"/>
        <family val="2"/>
        <scheme val="minor"/>
      </rPr>
      <t>តើមសស មានធនធានគ្រប់គ្រាន់នៅក្នុងថវិការបស់ខ្លួន ដើម្បីជួយសម្រួលដល់ការស្វែងរកការគាំទ្រ និងសកម្មភាពនៃបណ្តាញដែរឬទេ?</t>
    </r>
  </si>
  <si>
    <r>
      <t xml:space="preserve">Advocacy, Communication, Branding and Marketing
</t>
    </r>
    <r>
      <rPr>
        <b/>
        <i/>
        <sz val="11"/>
        <color rgb="FFFF0000"/>
        <rFont val="Calibri"/>
        <family val="2"/>
        <scheme val="minor"/>
      </rPr>
      <t>ការតស៊ូមតិ ការទំនាក់ទំនង ការលើកកម្ពស់ម៉ាក និងម៉ាកឃីតធីង</t>
    </r>
  </si>
  <si>
    <r>
      <t xml:space="preserve">Has the CLC presently developed a comprehensive communication/branding/marketing strategy or plan (i.e., including objectives, responsibility, audience, channels, resources, testing, dissemination, timeframe and monitoring)?
</t>
    </r>
    <r>
      <rPr>
        <sz val="11"/>
        <color rgb="FFFF0000"/>
        <rFont val="Calibri"/>
        <family val="2"/>
        <scheme val="minor"/>
      </rPr>
      <t xml:space="preserve">តើបច្ចុប្បន្នមសស បានបង្កើតយុទ្ធសាស្រ្ត ឬផែនការទំនាក់ទំនង/លើកកម្ពស់ម៉ាក/ម៉ាកឃីតធីងពេញលេញ (ឧទាហរណ៍ កម្មវត្ថុ ទំនួលខុសត្រូវ អតិថិជន បណ្តាញ ធនធាន ការធ្វើតេស្ត ការផ្សព្វផ្សាយ កាលកំណត់ និងការពិនិត្យតាមដាន) ដែរឬទេ?
</t>
    </r>
  </si>
  <si>
    <r>
      <t xml:space="preserve">Does the CLCMC used to send their member to join DoE meetings in order to get information and benefit for developing community ?
</t>
    </r>
    <r>
      <rPr>
        <sz val="11"/>
        <color rgb="FFFF0000"/>
        <rFont val="Calibri"/>
        <family val="2"/>
        <scheme val="minor"/>
      </rPr>
      <t>តើគណកម្មការគ្រប់គ្រងមសស ធ្លាប់បញ្ចូនសមាជិកខ្លួនទៅចូលរួមប្រជុំជាមួយថ្នាក់ស្រុក ដើម្បីទទួលយកព័ត៌មាន ដែលមានប្រយោជន៍សម្រាប់ការអភិវឌ្ឍសហគមន៍ដែរឬទេ?</t>
    </r>
  </si>
  <si>
    <r>
      <t xml:space="preserve">Coalitions and Networks
</t>
    </r>
    <r>
      <rPr>
        <b/>
        <i/>
        <sz val="11"/>
        <color rgb="FFFF0000"/>
        <rFont val="Calibri"/>
        <family val="2"/>
        <scheme val="minor"/>
      </rPr>
      <t>សម្ព័ន្ធភាព និងបណ្តាញ</t>
    </r>
  </si>
  <si>
    <r>
      <t xml:space="preserve">Community Engagement
</t>
    </r>
    <r>
      <rPr>
        <b/>
        <i/>
        <sz val="11"/>
        <color rgb="FFFF0000"/>
        <rFont val="Calibri"/>
        <family val="2"/>
        <scheme val="minor"/>
      </rPr>
      <t>ការចូលរួមរបស់សហគមន៍</t>
    </r>
  </si>
  <si>
    <r>
      <t xml:space="preserve">Donors - Resource Mobilization
</t>
    </r>
    <r>
      <rPr>
        <b/>
        <i/>
        <sz val="11"/>
        <color rgb="FFFF0000"/>
        <rFont val="Calibri"/>
        <family val="2"/>
        <scheme val="minor"/>
      </rPr>
      <t>ម្ចាស់ជំនួយ - ការប្រមូលផ្តុំ​ធនធាន</t>
    </r>
  </si>
  <si>
    <r>
      <t xml:space="preserve">Is the CLC known by the public as a potential local place for life long learning ?
</t>
    </r>
    <r>
      <rPr>
        <sz val="11"/>
        <color rgb="FFFF0000"/>
        <rFont val="Calibri"/>
        <family val="2"/>
        <scheme val="minor"/>
      </rPr>
      <t>តើមសសត្រូវបានដឺងជាសាធារណៈ ថាជាកន្លែងដែលពោរពេញដោយសក្តានុពលសម្រាប់ផ្តល់ការអប់រំពេញមួយជីវិតដែរឬទេ?</t>
    </r>
    <r>
      <rPr>
        <sz val="11"/>
        <rFont val="Calibri"/>
        <family val="2"/>
        <scheme val="minor"/>
      </rPr>
      <t xml:space="preserve">
</t>
    </r>
    <r>
      <rPr>
        <sz val="11"/>
        <color rgb="FFFF0000"/>
        <rFont val="Calibri"/>
        <family val="2"/>
        <scheme val="minor"/>
      </rPr>
      <t/>
    </r>
  </si>
  <si>
    <r>
      <t xml:space="preserve">Does the CLC have an active bank account (transfers in/out) at least for the past 6 months?
</t>
    </r>
    <r>
      <rPr>
        <sz val="11"/>
        <color rgb="FFFF0000"/>
        <rFont val="Calibri"/>
        <family val="2"/>
        <scheme val="minor"/>
      </rPr>
      <t>តើមសស ​មានគណនីធនាគារសកម្ម​ (ផ្ទេរចូល/ចេញ) យ៉ាងតិច​រយៈពេល ៦ ខែចុងក្រោយដែរឬទេ?</t>
    </r>
  </si>
  <si>
    <r>
      <t xml:space="preserve">If so, is cash in hand reconciled with the cash book at a weekly basis
</t>
    </r>
    <r>
      <rPr>
        <sz val="11"/>
        <color rgb="FFFF0000"/>
        <rFont val="Calibri"/>
        <family val="2"/>
        <scheme val="minor"/>
      </rPr>
      <t>ប្រសិនបើដូច្នេះមែន តើប្រាក់នៅក្នុងដៃ​ត្រូវបាន​បន្ស៊ីជាមួយសៀវភៅ​ប្រាក់មួយសប្តាហ៍ម្តងដែរឬទេ?</t>
    </r>
  </si>
  <si>
    <r>
      <t xml:space="preserve">Are bank statements up-to-date and properly filed?
</t>
    </r>
    <r>
      <rPr>
        <sz val="11"/>
        <color rgb="FFFF0000"/>
        <rFont val="Calibri"/>
        <family val="2"/>
        <scheme val="minor"/>
      </rPr>
      <t>តើរបាយការណ៍ធនាគារ​ត្រូវបានធ្វើបច្ចុប្បន្នកម្ម និង​ត្រូវ
បាន​តម្កល់​យ៉ាងត្រឹមត្រូវដែរឬទេ?</t>
    </r>
  </si>
  <si>
    <r>
      <t xml:space="preserve">Cash Management
</t>
    </r>
    <r>
      <rPr>
        <b/>
        <i/>
        <sz val="11"/>
        <color rgb="FFFF0000"/>
        <rFont val="Calibri"/>
        <family val="2"/>
        <scheme val="minor"/>
      </rPr>
      <t>ការគ្រប់គ្រងថវិកា</t>
    </r>
  </si>
  <si>
    <r>
      <t xml:space="preserve">Does the CLC have a lockable cash box or safe to keep its cash?
</t>
    </r>
    <r>
      <rPr>
        <sz val="11"/>
        <color rgb="FFFF0000"/>
        <rFont val="Calibri"/>
        <family val="2"/>
        <scheme val="minor"/>
      </rPr>
      <t>តើមសស មានកេសប្រាក់ដែលចាក់សោបាន ឬទូដែកដើម្បីទុក​ប្រាក់​របស់ខ្លួនដែរឬទេ?</t>
    </r>
  </si>
  <si>
    <r>
      <t xml:space="preserve">Does the CLC maintain a proper cash book duly filled on daily basis as required
</t>
    </r>
    <r>
      <rPr>
        <sz val="11"/>
        <color rgb="FFFF0000"/>
        <rFont val="Calibri"/>
        <family val="2"/>
        <scheme val="minor"/>
      </rPr>
      <t>តើមសស ធ្វើឲ្យសៀវភៅប្រាក់សមស្រប​ត្រូវបានបំពេញ​យ៉ាង​ត្រឹម​ត្រូវ​ជារៀងរាល់ថ្ងៃ ដូចត្រូវបានស្នើសុំដែរឬទេ?</t>
    </r>
  </si>
  <si>
    <r>
      <t xml:space="preserve">Treasurer/Accountant
</t>
    </r>
    <r>
      <rPr>
        <b/>
        <i/>
        <sz val="11"/>
        <color rgb="FFFF0000"/>
        <rFont val="Calibri"/>
        <family val="2"/>
        <scheme val="minor"/>
      </rPr>
      <t>ហរិញ្ញករ/គណនេយ្យករ</t>
    </r>
  </si>
  <si>
    <r>
      <t xml:space="preserve">Does the CLC have an elected/appointed/employed treasurer/ accountant?
</t>
    </r>
    <r>
      <rPr>
        <sz val="11"/>
        <color rgb="FFFF0000"/>
        <rFont val="Calibri"/>
        <family val="2"/>
        <scheme val="minor"/>
      </rPr>
      <t>តើមសស មានហរិញ្ញករ/គណនេយ្យករ​ដែលត្រូវបានបោះឆ្នោត​/តែងតាំង/ជួលដែរឬទេ?</t>
    </r>
  </si>
  <si>
    <r>
      <t xml:space="preserve">Does the treasurer/accountant have a clear Terms of Reference (ToR)/job description?
</t>
    </r>
    <r>
      <rPr>
        <sz val="11"/>
        <color rgb="FFFF0000"/>
        <rFont val="Calibri"/>
        <family val="2"/>
        <scheme val="minor"/>
      </rPr>
      <t>តើហរិញ្ញករ/គណនេយ្យករ​មានលក្ខខណ្ឌប្រតិបត្តិ​ច្បាស់លាស់​  (ToR)/ការពណ៌នា​ការងារដែរឬទេ?</t>
    </r>
  </si>
  <si>
    <r>
      <t xml:space="preserve">Can the treasurer/accountant explain his/her duties and responsibilities? 
</t>
    </r>
    <r>
      <rPr>
        <sz val="11"/>
        <color rgb="FFFF0000"/>
        <rFont val="Calibri"/>
        <family val="2"/>
        <scheme val="minor"/>
      </rPr>
      <t xml:space="preserve">តើហរិញ្ញករ/គណនេយ្យករអាចពន្យល់ភារកិច្ច និងទំនួលខុសត្រូវ​របស់​ខ្លួនបានដែរឬទេ? </t>
    </r>
  </si>
  <si>
    <r>
      <t xml:space="preserve">Does the treasurer/accountant have the necessary qualifications and skills to carry out his/her duties and responsibilities?
</t>
    </r>
    <r>
      <rPr>
        <sz val="11"/>
        <color rgb="FFFF0000"/>
        <rFont val="Calibri"/>
        <family val="2"/>
        <scheme val="minor"/>
      </rPr>
      <t>តើហរិញ្ញករ/គណនេយ្យករមានសមត្ថភាព និងជំនាញចាំបាច់ដើម្បីអនុវត្តភារកិច្ច និងទំនួលខុសត្រូវរបស់ខ្លួនដែរឬទេ?</t>
    </r>
    <r>
      <rPr>
        <sz val="11"/>
        <rFont val="Calibri"/>
        <family val="2"/>
        <scheme val="minor"/>
      </rPr>
      <t xml:space="preserve">
</t>
    </r>
  </si>
  <si>
    <r>
      <t xml:space="preserve">Accounting
</t>
    </r>
    <r>
      <rPr>
        <b/>
        <i/>
        <sz val="11"/>
        <color rgb="FFFF0000"/>
        <rFont val="Calibri"/>
        <family val="2"/>
        <scheme val="minor"/>
      </rPr>
      <t>គណនេយ្យ</t>
    </r>
  </si>
  <si>
    <r>
      <t xml:space="preserve">Has the CLC maintained up-to-date hardcopy ledger books for all its different accounts recording receipts and payments (cash, bank) at least during past 6 months?  If so:
</t>
    </r>
    <r>
      <rPr>
        <sz val="11"/>
        <color rgb="FFFF0000"/>
        <rFont val="Calibri"/>
        <family val="2"/>
        <scheme val="minor"/>
      </rPr>
      <t>តើមសស ​បានរក្សា​សៀវភៅបញ្ជីជាក្រដាស​ឲ្យមានបច្ចុប្បន្នភាព​សម្រាប់​គណនីផ្សេងៗទាំងអស់របស់ខ្លួន ដែលកត់ត្រា​ការទទួល​ប្រាក់ និងការបង់ប្រាក់ (សាច់ប្រាក់ ធនាគារ) យ៉ាងតិច ក្នុងរយៈពេល​ ៦ ខែចុងក្រោយដែរឬទេ? ប្រសិនបើដូច្នេះមែន៖</t>
    </r>
  </si>
  <si>
    <r>
      <t xml:space="preserve">Has the CLC prepared vouchers for incomes and expenditures at least during past 6 months?
</t>
    </r>
    <r>
      <rPr>
        <sz val="11"/>
        <color rgb="FFFF0000"/>
        <rFont val="Calibri"/>
        <family val="2"/>
        <scheme val="minor"/>
      </rPr>
      <t xml:space="preserve">តើមសស បានរៀបចំបង្កាន់ដៃសម្រាប់ចំណូល និងចំណាយ យ៉ាងតិចក្នុងរយៈពេល ៦ ខែចុងក្រោយដែរឬទេ? </t>
    </r>
  </si>
  <si>
    <r>
      <t xml:space="preserve">Are all financial transactions recorded with relevant receipts and other supporting documentation at least during past 6 months?
</t>
    </r>
    <r>
      <rPr>
        <sz val="11"/>
        <color rgb="FFFF0000"/>
        <rFont val="Calibri"/>
        <family val="2"/>
        <scheme val="minor"/>
      </rPr>
      <t>តើប្រតិបត្តិការហិរញ្ញវត្ថុទាំងអស់ត្រូវបានកត់ត្រាជាមួយបង្កាន់ដៃពាក់ព័ន្ធ និងឯកសារគាំទ្រផ្សេងទៀត យ៉ាងតិចក្នុងរយៈពេល ៦ ខែចុងក្រោយដែរឬទេ?</t>
    </r>
  </si>
  <si>
    <r>
      <t xml:space="preserve">Is financial documentation kept in a secure and consistent location?
</t>
    </r>
    <r>
      <rPr>
        <sz val="11"/>
        <color rgb="FFFF0000"/>
        <rFont val="Calibri"/>
        <family val="2"/>
        <scheme val="minor"/>
      </rPr>
      <t>តើឯកសារហិរញ្ញវត្ថុត្រូវបានរក្សាទុកនៅកន្លែងមានសុវត្ថិភាព និងអាចទុកចិត្តបានដែរឬទេ?</t>
    </r>
    <r>
      <rPr>
        <sz val="11"/>
        <rFont val="Calibri"/>
        <family val="2"/>
        <scheme val="minor"/>
      </rPr>
      <t xml:space="preserve">
</t>
    </r>
  </si>
  <si>
    <r>
      <t xml:space="preserve">Are the ledger books reconciled and in balance?
</t>
    </r>
    <r>
      <rPr>
        <sz val="11"/>
        <color rgb="FFFF0000"/>
        <rFont val="Calibri"/>
        <family val="2"/>
        <scheme val="minor"/>
      </rPr>
      <t>តើសៀវភៅបញ្ជីត្រូវបានបន្ស៊ី និងមានតុល្យភាពដែរឬទេ?</t>
    </r>
  </si>
  <si>
    <r>
      <t xml:space="preserve">Has the CLC used an electronic accountancy software or Excel for financial transactions during past 6 months?
</t>
    </r>
    <r>
      <rPr>
        <sz val="11"/>
        <color rgb="FFFF0000"/>
        <rFont val="Calibri"/>
        <family val="2"/>
        <scheme val="minor"/>
      </rPr>
      <t>តើមសស បានប្រើប្រាស់​សូវែគណនេយ្យអេឡិចត្រូនិក ឬ Excel សម្រាប់​ប្រតិបត្តិការ​ហិរញ្ញវត្ថុក្នុងរយៈពេល ៦ ខែចុងក្រោយ​ដែរឬទេ? (បើសិនជាពួកគាត់មិនទាន់ចេះប្រើExcel តើខាងណាដែលអាចជួយបង្រៀនបាន?)</t>
    </r>
    <r>
      <rPr>
        <sz val="11"/>
        <rFont val="Calibri"/>
        <family val="2"/>
        <scheme val="minor"/>
      </rPr>
      <t xml:space="preserve">
</t>
    </r>
  </si>
  <si>
    <r>
      <t xml:space="preserve">Does the CLC have written financial procedures (i.e. manual)? If so:
</t>
    </r>
    <r>
      <rPr>
        <sz val="11"/>
        <color rgb="FFFF0000"/>
        <rFont val="Calibri"/>
        <family val="2"/>
        <scheme val="minor"/>
      </rPr>
      <t>តើមសស មាននីតិវិធីហិរញ្ញវត្ថុជាលាយលក្ខណ៍អក្សរ (ឧទាហរណ៍ សៀវភៅ) ដែរឬទេ? ប្រសិនបើដូច្នេះមែន៖</t>
    </r>
  </si>
  <si>
    <r>
      <t xml:space="preserve">Do the written procedures address donor specific requirements (for example, this includes definitions of reasonable, allocable and allowable/unallowable expenses, VAT tracking and reimbursement procedures)?
</t>
    </r>
    <r>
      <rPr>
        <sz val="11"/>
        <color rgb="FFFF0000"/>
        <rFont val="Calibri"/>
        <family val="2"/>
        <scheme val="minor"/>
      </rPr>
      <t>តើនីតិវិធីជាលាយលក្ខណ៍អក្សរលើកឡើងនូវលក្ខខណ្ឌតម្រូវជាក់លាក់របស់ម្ចាស់ជំនួយ (ឧទាហរណ៍ វារួមបញ្ចូលការកំណត់ចំណាយសមស្រប អាចបែងចែកបាន និងអាចអនុញ្ញាតបាន/មិនអាចអនុញ្ញាតបាន នីតិវិធីតាមដានពន្ធអាករ និងសងប្រាក់វិញ) ដែរឬទេ?</t>
    </r>
    <r>
      <rPr>
        <sz val="11"/>
        <rFont val="Calibri"/>
        <family val="2"/>
        <scheme val="minor"/>
      </rPr>
      <t xml:space="preserve">
</t>
    </r>
  </si>
  <si>
    <r>
      <t xml:space="preserve">Internal Control
</t>
    </r>
    <r>
      <rPr>
        <b/>
        <i/>
        <sz val="11"/>
        <color rgb="FFFF0000"/>
        <rFont val="Calibri"/>
        <family val="2"/>
        <scheme val="minor"/>
      </rPr>
      <t>ការត្រួតពិនិត្យផ្ទៃក្នុង</t>
    </r>
  </si>
  <si>
    <r>
      <t xml:space="preserve">Is there a signatory authority/approval matrix? 
</t>
    </r>
    <r>
      <rPr>
        <sz val="11"/>
        <color rgb="FFFF0000"/>
        <rFont val="Calibri"/>
        <family val="2"/>
        <scheme val="minor"/>
      </rPr>
      <t xml:space="preserve">តើមានសិទ្ធិអំណាចហត្ថលេខី/ម៉ាទ្រីសឯកភាពដែរឬទេ? </t>
    </r>
    <r>
      <rPr>
        <sz val="11"/>
        <rFont val="Calibri"/>
        <family val="2"/>
        <scheme val="minor"/>
      </rPr>
      <t xml:space="preserve">
</t>
    </r>
  </si>
  <si>
    <r>
      <t xml:space="preserve">Do cheques require at least 2 different signatories?
</t>
    </r>
    <r>
      <rPr>
        <sz val="11"/>
        <color rgb="FFFF0000"/>
        <rFont val="Calibri"/>
        <family val="2"/>
        <scheme val="minor"/>
      </rPr>
      <t>តើមូលប្បទានបត្រទាមទារនូវហត្ថលេខីផ្សេងៗយ៉ាងតិច ២ នាក់ដែរឬទេ?</t>
    </r>
    <r>
      <rPr>
        <sz val="11"/>
        <rFont val="Calibri"/>
        <family val="2"/>
        <scheme val="minor"/>
      </rPr>
      <t xml:space="preserve">
</t>
    </r>
  </si>
  <si>
    <r>
      <t xml:space="preserve">Is there a proper separation of duties among procurement staff (making sure that one person cannot carry a transaction form beginning to end – no self-review or self-authorization)?
</t>
    </r>
    <r>
      <rPr>
        <sz val="11"/>
        <color rgb="FFFF0000"/>
        <rFont val="Calibri"/>
        <family val="2"/>
        <scheme val="minor"/>
      </rPr>
      <t xml:space="preserve">តើមានការបែងចែកភារកិច្ចយ៉ាងត្រឹមត្រូវក្នុងចំណោមបុគ្គលិកលទ្ធកម្ម (ធានាថា បុគ្គលម្នាក់មិនអាចអនុវត្តប្រតិបត្តិការចាប់ពីដើមដល់ចប់ - មិនមានស្វ័យពិនិត្យឡើងវិញ ឬស្វ័យអនុញ្ញាត) ដែរឬទេ?
</t>
    </r>
  </si>
  <si>
    <r>
      <t xml:space="preserve">Is there proper segregation among financial staff (i.e., for payment authorization, cash accounts reconciliation, payroll processing)?
</t>
    </r>
    <r>
      <rPr>
        <sz val="11"/>
        <color rgb="FFFF0000"/>
        <rFont val="Calibri"/>
        <family val="2"/>
        <scheme val="minor"/>
      </rPr>
      <t>តើមានការបែងចែកយ៉ាងត្រឹមត្រូវក្នុងចំណោមបុគ្គលិកហិរញ្ញវត្ថុ (ឧទាហរណ៍ សម្រាប់ការអនុញ្ញាតឲ្យទូទាត់ប្រាក់ ការបន្ស៊ីគណនីចំណូលចំណាយ ការដំណើរការសលាកបត្រប្រាក់បៀវត្សរ៍) ដែរឬទេ?</t>
    </r>
  </si>
  <si>
    <r>
      <t xml:space="preserve">Are there written internal control procedures?
</t>
    </r>
    <r>
      <rPr>
        <sz val="11"/>
        <color rgb="FFFF0000"/>
        <rFont val="Calibri"/>
        <family val="2"/>
        <scheme val="minor"/>
      </rPr>
      <t>តើមាននីតិវិធីត្រួតពិនិត្យផ្ទៃក្នុងជាលាយលក្ខណ៍អក្សរដែរឬទេ?</t>
    </r>
  </si>
  <si>
    <r>
      <t xml:space="preserve">Budgeting
</t>
    </r>
    <r>
      <rPr>
        <b/>
        <i/>
        <sz val="11"/>
        <color rgb="FFFF0000"/>
        <rFont val="Calibri"/>
        <family val="2"/>
        <scheme val="minor"/>
      </rPr>
      <t>ការធ្វើគម្រោងថវិកា</t>
    </r>
  </si>
  <si>
    <r>
      <t xml:space="preserve">Does the budget align with the strategic plan?
</t>
    </r>
    <r>
      <rPr>
        <sz val="11"/>
        <color rgb="FFFF0000"/>
        <rFont val="Calibri"/>
        <family val="2"/>
        <scheme val="minor"/>
      </rPr>
      <t>តើថវិកាស្របគ្នាជាមួយផែនការយុទ្ធសាស្រ្តដែរឬទេ?</t>
    </r>
  </si>
  <si>
    <r>
      <t xml:space="preserve">Does the budget align with the Annual Operational Plan (AOP)?
</t>
    </r>
    <r>
      <rPr>
        <sz val="11"/>
        <color rgb="FFFF0000"/>
        <rFont val="Calibri"/>
        <family val="2"/>
        <scheme val="minor"/>
      </rPr>
      <t>តើថវិកាស្របគ្នាជាមួយផែនការប្រតិបត្តិប្រចាំឆ្នាំ (AOP) ដែរឬទេ?</t>
    </r>
  </si>
  <si>
    <r>
      <t xml:space="preserve">Are actual expenditures compared to the budget (at least two times during past 6 months and once per quarter) </t>
    </r>
    <r>
      <rPr>
        <u/>
        <sz val="11"/>
        <rFont val="Calibri"/>
        <family val="2"/>
        <scheme val="minor"/>
      </rPr>
      <t>OR</t>
    </r>
    <r>
      <rPr>
        <sz val="11"/>
        <rFont val="Calibri"/>
        <family val="2"/>
        <scheme val="minor"/>
      </rPr>
      <t xml:space="preserve"> Does the organization have a budget follow-up?
</t>
    </r>
    <r>
      <rPr>
        <sz val="11"/>
        <color rgb="FFFF0000"/>
        <rFont val="Calibri"/>
        <family val="2"/>
        <scheme val="minor"/>
      </rPr>
      <t>តើចំណាយជាក់ស្តែងត្រូវបានប្រៀបធៀបជាមួយថវិកា (យ៉ាងតិចពីរដងក្នុងរយៈពេល ៦ ខែចុងក្រោយ និងម្តងក្នុងមួយត្រីមាស) ឬតើមសស មានការតាមដានថវិកាដែរឬទេ?</t>
    </r>
    <r>
      <rPr>
        <sz val="11"/>
        <rFont val="Calibri"/>
        <family val="2"/>
        <scheme val="minor"/>
      </rPr>
      <t xml:space="preserve">
</t>
    </r>
  </si>
  <si>
    <r>
      <t xml:space="preserve">Does the CLC prepare detailed budgets for its activities? If so:
</t>
    </r>
    <r>
      <rPr>
        <sz val="11"/>
        <color rgb="FFFF0000"/>
        <rFont val="Calibri"/>
        <family val="2"/>
        <scheme val="minor"/>
      </rPr>
      <t>តើមសស រៀបចំគម្រោងថវិកាលម្អិតសម្រាប់សកម្មភាពរបស់ខ្លួនដែរឬទេ? ប្រសិនបើដូច្នេះមែន៖</t>
    </r>
  </si>
  <si>
    <r>
      <t xml:space="preserve">Are expenses and incomes alloacted properly?
</t>
    </r>
    <r>
      <rPr>
        <sz val="11"/>
        <color rgb="FFFF0000"/>
        <rFont val="Calibri"/>
        <family val="2"/>
        <scheme val="minor"/>
      </rPr>
      <t>តើចំណាយ និងចំណូលត្រូវបានបែងចែកយ៉ាងត្រឹមត្រូវដែរឬទេ?</t>
    </r>
  </si>
  <si>
    <r>
      <t xml:space="preserve">Are actual expenditures compared to the budget (at least two times during past 6 months and once per quarter) </t>
    </r>
    <r>
      <rPr>
        <u/>
        <sz val="11"/>
        <rFont val="Calibri"/>
        <family val="2"/>
        <scheme val="minor"/>
      </rPr>
      <t>OR</t>
    </r>
    <r>
      <rPr>
        <sz val="11"/>
        <rFont val="Calibri"/>
        <family val="2"/>
        <scheme val="minor"/>
      </rPr>
      <t xml:space="preserve"> Does the organization have a budget follow-up?
</t>
    </r>
    <r>
      <rPr>
        <sz val="11"/>
        <color rgb="FFFF0000"/>
        <rFont val="Calibri"/>
        <family val="2"/>
        <scheme val="minor"/>
      </rPr>
      <t>តើចំណាយជាក់ស្តែងត្រូវបានប្រៀបធៀបជាមួយថវិកា (យ៉ាងតិចពីរដងក្នុងរយៈពេល ៦ ខែចុងក្រោយ និងម្តងក្នុងមួយត្រីមាស) ឬតើមសស មានការតាមដានថវិកាដែរឬទេ?</t>
    </r>
  </si>
  <si>
    <r>
      <t xml:space="preserve">Financial Reporting
</t>
    </r>
    <r>
      <rPr>
        <b/>
        <i/>
        <sz val="11"/>
        <color rgb="FFFF0000"/>
        <rFont val="Calibri"/>
        <family val="2"/>
        <scheme val="minor"/>
      </rPr>
      <t>ការធ្វើរបាយការណ៍ហិរញ្ញវត្ថុ</t>
    </r>
  </si>
  <si>
    <r>
      <t xml:space="preserve">Does the CLC prepare regular financial reports of its operations/ activities? If so:
</t>
    </r>
    <r>
      <rPr>
        <sz val="11"/>
        <color rgb="FFFF0000"/>
        <rFont val="Calibri"/>
        <family val="2"/>
        <scheme val="minor"/>
      </rPr>
      <t>តើមសស រៀបចំរបាយការណ៍ហិរញ្ញវត្ថុទៀងទាត់នៃប្រតិបត្តិការ/សកម្មភាពរបស់ខ្លួនដែរឬទេ? ប្រសិនបើដូច្នេះមែន៖</t>
    </r>
  </si>
  <si>
    <r>
      <t xml:space="preserve">
Are the financial reports reviewed and approved by the CLCMC?
</t>
    </r>
    <r>
      <rPr>
        <sz val="11"/>
        <color rgb="FFFF0000"/>
        <rFont val="Calibri"/>
        <family val="2"/>
        <scheme val="minor"/>
      </rPr>
      <t>តើរបាយការណ៍ហិរញ្ញវត្ថុត្រូវបានពិនិត្យឡើងវិញ និងឯកភាពដោយគណកម្មការគ្រប់គ្រងមសស ដែរឬទេ?</t>
    </r>
  </si>
  <si>
    <r>
      <t xml:space="preserve">Are the reports accurate, i.e. matching with the entries in the accounting?
</t>
    </r>
    <r>
      <rPr>
        <sz val="11"/>
        <color rgb="FFFF0000"/>
        <rFont val="Calibri"/>
        <family val="2"/>
        <scheme val="minor"/>
      </rPr>
      <t>តើរបាយការណ៍មានភាពត្រឹមត្រូវ ឧទាហរណ៍ ត្រូវគ្នាជាមួយទិន្នន័យនៅក្នុងផ្នែកគណនេយ្យដែរឬទេ?</t>
    </r>
  </si>
  <si>
    <r>
      <t xml:space="preserve">Audit
</t>
    </r>
    <r>
      <rPr>
        <b/>
        <i/>
        <sz val="11"/>
        <color rgb="FFFF0000"/>
        <rFont val="Calibri"/>
        <family val="2"/>
        <scheme val="minor"/>
      </rPr>
      <t>សវនកម្ម</t>
    </r>
  </si>
  <si>
    <r>
      <t xml:space="preserve">Are annual financial reports audited by an external agency? If so:
</t>
    </r>
    <r>
      <rPr>
        <sz val="11"/>
        <color rgb="FFFF0000"/>
        <rFont val="Calibri"/>
        <family val="2"/>
        <scheme val="minor"/>
      </rPr>
      <t xml:space="preserve">តើរបាយការណ៍ហិរញ្ញវត្ថុប្រចាំឆ្នាំត្រូវបានធ្វើសវនកម្មដោយទីភ្នាក់ងារខាងក្រៅដែរឬទេ? ប្រសិនបើដូច្នេះមែន៖
</t>
    </r>
  </si>
  <si>
    <r>
      <t xml:space="preserve">Are audit reports shared with the CLCMC and other stakeholders?
</t>
    </r>
    <r>
      <rPr>
        <sz val="11"/>
        <color rgb="FFFF0000"/>
        <rFont val="Calibri"/>
        <family val="2"/>
        <scheme val="minor"/>
      </rPr>
      <t>តើរបាយការណ៍សវនកម្មត្រូវបានផ្ញើទៅគណកម្មការគ្រប់គ្រងមសស និងភាគីពាក់ព័ន្ធផ្សេងទៀតដែរឬទេ?</t>
    </r>
  </si>
  <si>
    <r>
      <t xml:space="preserve">Has the audit been overall satisfactory?
</t>
    </r>
    <r>
      <rPr>
        <sz val="11"/>
        <color rgb="FFFF0000"/>
        <rFont val="Calibri"/>
        <family val="2"/>
        <scheme val="minor"/>
      </rPr>
      <t>តើសវនកម្មត្រូវមានភាពគួរឲ្យពេញចិត្តជាទូទៅដែរឬទេ?</t>
    </r>
  </si>
  <si>
    <r>
      <t xml:space="preserve">Are audit recommendations implemented?
</t>
    </r>
    <r>
      <rPr>
        <sz val="11"/>
        <color rgb="FFFF0000"/>
        <rFont val="Calibri"/>
        <family val="2"/>
        <scheme val="minor"/>
      </rPr>
      <t>តើអនុសាសន៍នៃសវនកម្មត្រូវបានអនុវត្តដែរឬទេ?</t>
    </r>
    <r>
      <rPr>
        <sz val="11"/>
        <rFont val="Calibri"/>
        <family val="2"/>
        <scheme val="minor"/>
      </rPr>
      <t xml:space="preserve">
</t>
    </r>
  </si>
  <si>
    <r>
      <t xml:space="preserve">Financial Sustainability
</t>
    </r>
    <r>
      <rPr>
        <b/>
        <i/>
        <sz val="11"/>
        <color rgb="FFFF0000"/>
        <rFont val="Calibri"/>
        <family val="2"/>
        <scheme val="minor"/>
      </rPr>
      <t>និរន្តរភាពហិរញ្ញវត្ថុ</t>
    </r>
  </si>
  <si>
    <r>
      <t xml:space="preserve">Does the CLC have unrestricted income, for example through private donations?
</t>
    </r>
    <r>
      <rPr>
        <sz val="11"/>
        <color rgb="FFFF0000"/>
        <rFont val="Calibri"/>
        <family val="2"/>
        <scheme val="minor"/>
      </rPr>
      <t>តើមសស មានចំណូលគ្មានការរឹតត្បិត ឧទាហរណ៍តាមរយៈជំនួយឯកជនដែរឬទេ?</t>
    </r>
    <r>
      <rPr>
        <sz val="11"/>
        <rFont val="Calibri"/>
        <family val="2"/>
        <scheme val="minor"/>
      </rPr>
      <t xml:space="preserve">
</t>
    </r>
  </si>
  <si>
    <r>
      <t xml:space="preserve">Does the CLC have income-generating activities of at least 15% of its annual budget?
</t>
    </r>
    <r>
      <rPr>
        <sz val="11"/>
        <color rgb="FFFF0000"/>
        <rFont val="Calibri"/>
        <family val="2"/>
        <scheme val="minor"/>
      </rPr>
      <t>តើមសស មានសកម្មភាពបង្កើតចំណូលយ៉ាងតិច ១៥% នៃថវិកាប្រចាំឆ្នាំរបស់ខ្លួនដែរឬទេ?</t>
    </r>
  </si>
  <si>
    <r>
      <t xml:space="preserve">Does the CLC have any reserves/savings?
</t>
    </r>
    <r>
      <rPr>
        <sz val="11"/>
        <color rgb="FFFF0000"/>
        <rFont val="Calibri"/>
        <family val="2"/>
        <scheme val="minor"/>
      </rPr>
      <t>តើមសស មានប្រាក់បម្រុង/សន្សំដែរឬទេ?</t>
    </r>
  </si>
  <si>
    <r>
      <t xml:space="preserve">Is the CLC debt-free?
</t>
    </r>
    <r>
      <rPr>
        <sz val="11"/>
        <color rgb="FFFF0000"/>
        <rFont val="Calibri"/>
        <family val="2"/>
        <scheme val="minor"/>
      </rPr>
      <t>តើមសស មិនមានបំណុលទេឬ?</t>
    </r>
    <r>
      <rPr>
        <sz val="11"/>
        <rFont val="Calibri"/>
        <family val="2"/>
        <scheme val="minor"/>
      </rPr>
      <t xml:space="preserve">
</t>
    </r>
  </si>
  <si>
    <r>
      <t xml:space="preserve">Does the CLC have a fundraising/financing strategy in line with its strategic plan?
</t>
    </r>
    <r>
      <rPr>
        <sz val="11"/>
        <color rgb="FFFF0000"/>
        <rFont val="Calibri"/>
        <family val="2"/>
        <scheme val="minor"/>
      </rPr>
      <t>តើមសស មានយុទ្ធសាស្រ្តកៀរគរថវិកា/ហិរញ្ញប្បទានដែលស្របតាមផែនការយុទ្ធសាស្រ្តរបស់ខ្លួនដែរឬទេ?</t>
    </r>
    <r>
      <rPr>
        <sz val="11"/>
        <rFont val="Calibri"/>
        <family val="2"/>
        <scheme val="minor"/>
      </rPr>
      <t xml:space="preserve">
</t>
    </r>
  </si>
  <si>
    <r>
      <t xml:space="preserve">Bank Account
</t>
    </r>
    <r>
      <rPr>
        <b/>
        <i/>
        <sz val="11"/>
        <color rgb="FFFF0000"/>
        <rFont val="Calibri"/>
        <family val="2"/>
        <scheme val="minor"/>
      </rPr>
      <t>គណនីធនាគារ</t>
    </r>
  </si>
  <si>
    <r>
      <t xml:space="preserve">Does the CLC have Annual Activity Plan (AOP)? If so: 
</t>
    </r>
    <r>
      <rPr>
        <sz val="11"/>
        <color rgb="FFFF0000"/>
        <rFont val="Calibri"/>
        <family val="2"/>
        <scheme val="minor"/>
      </rPr>
      <t>តើមសស រៀបចំថវិកាប្រតិបត្តិការប្រចាំឆ្នាំដែរឬទេ? ប្រសិនបើដូច្នេះមែន៖</t>
    </r>
  </si>
  <si>
    <r>
      <t xml:space="preserve">Does the CLC have a diversified funding base (at least 3 different donors over the past 3 years)?
</t>
    </r>
    <r>
      <rPr>
        <sz val="11"/>
        <color rgb="FFFF0000"/>
        <rFont val="Calibri"/>
        <family val="2"/>
        <scheme val="minor"/>
      </rPr>
      <t>តើមសស មានមូលដ្ឋានមូលនិធិចម្រុះ (យ៉ាងតិចម្ចាស់ជំនួយផ្សេងគ្នា ៣ ក្នុងរយៈពេល ៣ ឆ្នាំចុងក្រោយ) ដែរឬទេ?</t>
    </r>
  </si>
  <si>
    <r>
      <t xml:space="preserve">Are the operations of CLC  guided by a clear set of “value systems” and working norms which are well articulated in various documents and easily accessible to all key actors (for example for ACTED these are: inspiring, enterprising, impacting, responsible)?
</t>
    </r>
    <r>
      <rPr>
        <sz val="11"/>
        <color rgb="FFFF0000"/>
        <rFont val="Calibri"/>
        <family val="2"/>
        <scheme val="minor"/>
      </rPr>
      <t>តើប្រតិបត្តិការ​របស់មសស ​ត្រូវបានដឹកនាំដោយសំណុំច្បាស់លាស់​នៃ​ "ប្រព័ន្ធគុណតម្លៃ" និងនិយាមការងារ ដែលត្រូវបានបញ្ជាក់ច្បាស់​នៅក្នុង​ឯកសារផ្សេងៗ និងអាចចូលមើលបានយ៉ាងងាយស្រួលដោយ​តួអង្គសំខាន់ទាំងអស់ (ឧទាហរណ៍ សម្រាប់ ACTED គឺ៖ បំផុសគំនិត ផ្តួចផ្តើមគំនិត មានឥទ្ធិពល ទទួលខុសត្រូវ) ដែរឬទេ?</t>
    </r>
    <r>
      <rPr>
        <sz val="11"/>
        <rFont val="Calibri"/>
        <family val="2"/>
        <scheme val="minor"/>
      </rPr>
      <t xml:space="preserve">
</t>
    </r>
  </si>
  <si>
    <r>
      <t xml:space="preserve">
Is the CLC properly registered according to local regulations? If so: 
</t>
    </r>
    <r>
      <rPr>
        <sz val="11"/>
        <color rgb="FFFF0000"/>
        <rFont val="Calibri"/>
        <family val="2"/>
        <scheme val="minor"/>
      </rPr>
      <t>តើមសសត្រូវបានចុះបញ្ជីត្រឹមត្រូវស្របតាមបទបញ្ជាក្នុងមូលដ្ឋាន​ដែរឬទេ? ប្រសិនបើដូច្នេះមែន៖</t>
    </r>
    <r>
      <rPr>
        <sz val="11"/>
        <rFont val="Calibri"/>
        <family val="2"/>
        <scheme val="minor"/>
      </rPr>
      <t xml:space="preserve">
</t>
    </r>
  </si>
  <si>
    <r>
      <t xml:space="preserve">Does the constitution define the CLC name and purpose?
</t>
    </r>
    <r>
      <rPr>
        <sz val="11"/>
        <color rgb="FFFF0000"/>
        <rFont val="Calibri"/>
        <family val="2"/>
        <scheme val="minor"/>
      </rPr>
      <t>តើធម្មនុញ្ញ​កំណត់ឈ្មោះ និងគោលបំណងរបស់មសស​ ដែរឬទេ?</t>
    </r>
  </si>
  <si>
    <r>
      <t xml:space="preserve">Are there term limits for CLCMC (e.g. 2 years)?
</t>
    </r>
    <r>
      <rPr>
        <sz val="11"/>
        <color rgb="FFFF0000"/>
        <rFont val="Calibri"/>
        <family val="2"/>
        <scheme val="minor"/>
      </rPr>
      <t>តើមានការកំណត់អាណត្តិសម្រាប់សមាជិកគណកម្មការគ្រប់គ្រងមសស (ឧទាហរណ៍ ២ ឆ្នាំ) ដែរឬទេ?</t>
    </r>
  </si>
  <si>
    <r>
      <t xml:space="preserve">Is there a system for electing CLCMC?
</t>
    </r>
    <r>
      <rPr>
        <sz val="11"/>
        <color rgb="FFFF0000"/>
        <rFont val="Calibri"/>
        <family val="2"/>
        <scheme val="minor"/>
      </rPr>
      <t>តើមានប្រព័ន្ធសម្រាប់បោះឆ្នោតជ្រើសរើស​គណកម្មការគ្រប់គ្រងមសស ដែរឬទេ?</t>
    </r>
  </si>
  <si>
    <r>
      <t xml:space="preserve">Are there regular CLCMC meetings, i.e. at least every 3 months/quarterly?
</t>
    </r>
    <r>
      <rPr>
        <sz val="11"/>
        <color rgb="FFFF0000"/>
        <rFont val="Calibri"/>
        <family val="2"/>
        <scheme val="minor"/>
      </rPr>
      <t xml:space="preserve">តើមានកិច្ចប្រជុំក្រុមគណកម្មការគ្រប់គ្រងមសស ​ជាទៀងទាត់ ឧទាហរណ៍ យ៉ាងតិច ៣ ខែម្តង/មួយត្រីមាសម្តងដែរឬទេ?
</t>
    </r>
  </si>
  <si>
    <r>
      <t xml:space="preserve">Do CLCMC members have clearly defined TORs that detail key functions?
</t>
    </r>
    <r>
      <rPr>
        <sz val="11"/>
        <color rgb="FFFF0000"/>
        <rFont val="Calibri"/>
        <family val="2"/>
        <scheme val="minor"/>
      </rPr>
      <t>តើសមាជិកនៃគណកម្មការគ្រប់គ្រងមសស បានកំណត់ TORs យ៉ាងច្បាស់លាស់​ ដែលរៀបរាប់លម្អិតអំពីមុខងារសំខាន់ដែរឬទេ?</t>
    </r>
  </si>
  <si>
    <r>
      <t xml:space="preserve">Are the executive members of CLCMC (i.e. chairman, treasurer, secretary) aware of their roles and responsibilities?
</t>
    </r>
    <r>
      <rPr>
        <sz val="11"/>
        <color rgb="FFFF0000"/>
        <rFont val="Calibri"/>
        <family val="2"/>
        <scheme val="minor"/>
      </rPr>
      <t>តើសមាជិកនៃគណកម្មការគ្រប់គ្រងមសស  (ឧទាហរណ៍ ប្រធានអង្គការ ហេរញ្ញឹក លេខាធិការ) យល់ដឹងអំពីតួនាទី និងទំនួលខុសត្រូវរបស់ខ្លួនដែរឬទេ?</t>
    </r>
    <r>
      <rPr>
        <sz val="11"/>
        <rFont val="Calibri"/>
        <family val="2"/>
        <scheme val="minor"/>
      </rPr>
      <t xml:space="preserve">
</t>
    </r>
  </si>
  <si>
    <r>
      <t xml:space="preserve">Do CLCMC  provide overall leadership to the CLC's operations?
</t>
    </r>
    <r>
      <rPr>
        <sz val="11"/>
        <color rgb="FFFF0000"/>
        <rFont val="Calibri"/>
        <family val="2"/>
        <scheme val="minor"/>
      </rPr>
      <t>តើសមាជិកនៃគណកម្មការគ្រប់គ្រងមសស ផ្តល់ការដឹកនាំទូទៅ​ដល់ប្រតិបត្តិការ​របស់មសស ដែរឬទេ?</t>
    </r>
  </si>
  <si>
    <r>
      <t xml:space="preserve">AreCLCMC involved in decision-making related to strategic direction and policies (including finance/ administration and programming)?
</t>
    </r>
    <r>
      <rPr>
        <sz val="11"/>
        <color rgb="FFFF0000"/>
        <rFont val="Calibri"/>
        <family val="2"/>
        <scheme val="minor"/>
      </rPr>
      <t>តើសមាជិកនៃគណកម្មការគ្រប់គ្រងមសស ចូលរួមនៅក្នុងការធ្វើសេចក្តីសម្រេច​ដែលទាក់ទងនឹង​សេចក្តីណែនាំ និងគោលនយោបាយជាយុទ្ធសាស្រ្ត (រួមទាំងហិរញ្ញវត្ថុ/រដ្ឋបាល និងការធ្វើកម្មវិធី) ដែរឬទេ?</t>
    </r>
    <r>
      <rPr>
        <sz val="11"/>
        <rFont val="Calibri"/>
        <family val="2"/>
        <scheme val="minor"/>
      </rPr>
      <t xml:space="preserve">
</t>
    </r>
  </si>
  <si>
    <r>
      <t xml:space="preserve">Do CLCMC review and approve theCLC’s annual financial statements, progress/activity reports and/or other statutory documents (i.e. reports to government registration body)?
</t>
    </r>
    <r>
      <rPr>
        <sz val="11"/>
        <color rgb="FFFF0000"/>
        <rFont val="Calibri"/>
        <family val="2"/>
        <scheme val="minor"/>
      </rPr>
      <t>តើសមាជិកគណកម្មការគ្រប់គ្រងមសស ពិនិត្យឡើងវិញ និងឯកភាពលើរបាយការណ៍​ហិរញ្ញវត្ថុប្រចាំឆ្នាំ របាយការណ៍​វឌ្ឍនភាព/សកម្មភាព និង/ឬឯកសារច្បាប់ផ្សេងទៀតរបស់មសស (ឧទាហរណ៍ ការរាយ​ការណ៍ទៅស្ថាប័នចុះបញ្ជីរបស់រដ្ឋាភីបាល) ដែរឬទេ?</t>
    </r>
    <r>
      <rPr>
        <sz val="11"/>
        <rFont val="Calibri"/>
        <family val="2"/>
        <scheme val="minor"/>
      </rPr>
      <t xml:space="preserve">
</t>
    </r>
  </si>
  <si>
    <r>
      <t xml:space="preserve">Does the executiveCLCMC/committee consist of at least 30% female members?
</t>
    </r>
    <r>
      <rPr>
        <sz val="11"/>
        <color rgb="FFFF0000"/>
        <rFont val="Calibri"/>
        <family val="2"/>
        <scheme val="minor"/>
      </rPr>
      <t>តើគណកម្មការគ្រប់គ្រងមសស រួមមានសមាជិកជាស្រ្តីយ៉ាង​តិច ៣០% ដែរឬទេ?</t>
    </r>
  </si>
  <si>
    <r>
      <t xml:space="preserve">Does the CLC have a clearly defined constituency or membership? If so:
</t>
    </r>
    <r>
      <rPr>
        <sz val="11"/>
        <color rgb="FFFF0000"/>
        <rFont val="Calibri"/>
        <family val="2"/>
        <scheme val="minor"/>
      </rPr>
      <t>តើមសស ​មានក្រុមអ្នកគាំទ្រ ឬសមាជិកដែលត្រូវបានកំណត់​ច្បាស់​លាស់ដែរឬទេ? ប្រសិនបើដូច្នេះមែន៖</t>
    </r>
  </si>
  <si>
    <r>
      <t xml:space="preserve">Is the membership of the CLC clearly articulated in the constitution?
</t>
    </r>
    <r>
      <rPr>
        <sz val="11"/>
        <color rgb="FFFF0000"/>
        <rFont val="Calibri"/>
        <family val="2"/>
        <scheme val="minor"/>
      </rPr>
      <t>តើសមាជិករបស់មសស​ត្រូវបានបញ្ជាក់ច្បាស់លាស់នៅ​ក្នុង​ធម្មនុញ្ញដែរឬទេ?</t>
    </r>
  </si>
  <si>
    <r>
      <t xml:space="preserve">Do members of the CLC practice their rights to hold the governing/management organ accountable, i.e. have at least 30% of members attended the least annual general meeting?
</t>
    </r>
    <r>
      <rPr>
        <sz val="11"/>
        <color rgb="FFFF0000"/>
        <rFont val="Calibri"/>
        <family val="2"/>
        <scheme val="minor"/>
      </rPr>
      <t>តើសមាជិករបស់មសស អនុវត្ត​សិទ្ធិរបស់ពួកគេ​ក្នុងការ​ធ្វើឲ្យ​ស្ថាប័ន​អភិបាល/គ្រប់គ្រងទទួលខុសត្រូវ ឧទាហរណ៍​ធ្វើឲ្យសមាជិក​យ៉ាង​តិច ៣០% ចូលរួមនៅក្នុង​មហាសន្និបាតប្រចាំឆ្នាំដែរឬទេ?</t>
    </r>
  </si>
  <si>
    <r>
      <t xml:space="preserve">Does the CLC have a designated place to work, meet and keep its documents, such as an office? If so,
</t>
    </r>
    <r>
      <rPr>
        <sz val="11"/>
        <color rgb="FFFF0000"/>
        <rFont val="Calibri"/>
        <family val="2"/>
        <scheme val="minor"/>
      </rPr>
      <t>តើមសស ​មានកន្លែងដែលត្រូវបានកំណត់សម្រាប់ធ្វើការ ប្រជុំ និងរក្សាទុកឯកសាររបស់ខ្លួន ដូចជាការិយាល័យជាដើមដែរឬទេ? ប្រសិនបើ​ដូច្នេះមែន៖</t>
    </r>
  </si>
  <si>
    <r>
      <t xml:space="preserve">Does CLC keep all relevant documents related to its work in a safe place in the work/meeting place and has filed them properly?
</t>
    </r>
    <r>
      <rPr>
        <sz val="11"/>
        <color rgb="FFFF0000"/>
        <rFont val="Calibri"/>
        <family val="2"/>
        <scheme val="minor"/>
      </rPr>
      <t>តើមសស រក្សាទុកឯកសារពាក់ព័ន្ធទាំងអស់ដែលទាក់ទងនឹងការងាររបស់​ខ្លួននៅកន្លែងមានសុវត្ថិភាពនៅក្នុងកន្លែងធ្វើការ/ប្រជុំ​ និងបានទុកវានៅក្នុងសំណុំឯកសារបានត្រឹមត្រូវដែរឬទេ?</t>
    </r>
  </si>
  <si>
    <r>
      <t xml:space="preserve">Does CLC modern Information &amp; Communication Technology (ICT) such as websites and internet services at its work/meeting place?
</t>
    </r>
    <r>
      <rPr>
        <sz val="11"/>
        <color rgb="FFFF0000"/>
        <rFont val="Calibri"/>
        <family val="2"/>
        <scheme val="minor"/>
      </rPr>
      <t>តើមសស ​ប្រើប្រាស់បច្ចេកវិទ្យាព័ត៌មាន និងទំនាក់ទំនងទំនើប​ (ICT) ដូចជា គេហទំព័រ និងសេវាអ៊ីនធឺណិតនៅកន្លែងធ្វើការ/ប្រជុំរបស់ខ្លួន​ដែរឬទេ?</t>
    </r>
  </si>
  <si>
    <r>
      <t xml:space="preserve">Does the organization have a fixed assets register which is regularly updated? If so:
</t>
    </r>
    <r>
      <rPr>
        <sz val="11"/>
        <color rgb="FFFF0000"/>
        <rFont val="Calibri"/>
        <family val="2"/>
        <scheme val="minor"/>
      </rPr>
      <t>តើមសស មានបញ្ជីអចលនទ្រព្យដែលត្រូវបានធ្វើបច្ចុប្បន្ន​កម្មជាទៀងទាត់ដែរឬទេ? ប្រសិនបើដូច្នេះមែន៖</t>
    </r>
  </si>
  <si>
    <r>
      <t xml:space="preserve">Does CLC collect quotations or conduct tenders for high value purchases (for example,above 500 USD)? If so:
</t>
    </r>
    <r>
      <rPr>
        <sz val="11"/>
        <color rgb="FFFF0000"/>
        <rFont val="Calibri"/>
        <family val="2"/>
        <scheme val="minor"/>
      </rPr>
      <t>តើមសស ប្រមូលបញ្ជីប៉ាន់ស្មានតម្លៃ ឬធ្វើការដេញថ្លៃសម្រាប់ការទិញដែលមានតម្លៃខ្ពស់ (ឧទាហរណ៍ លើសពី ៥០០ ដុល្លារអាមេរិក) ដែរឬទេ? ប្រសិនបើដូច្នេះមែន៖</t>
    </r>
  </si>
  <si>
    <r>
      <t xml:space="preserve">Does CLC have written procurement procedures? If so:
</t>
    </r>
    <r>
      <rPr>
        <sz val="11"/>
        <color rgb="FFFF0000"/>
        <rFont val="Calibri"/>
        <family val="2"/>
        <scheme val="minor"/>
      </rPr>
      <t>តើមស មាននីតិវិធីលទ្ធកម្មជាលាយលក្ខណ៍អក្សរដែរឬទេ? ប្រសិនបើដូច្នេះមែន៖</t>
    </r>
  </si>
  <si>
    <r>
      <t xml:space="preserve">Does CLCuse volunteers and/or interns in the implementation of some of its activities?
</t>
    </r>
    <r>
      <rPr>
        <sz val="11"/>
        <color rgb="FFFF0000"/>
        <rFont val="Calibri"/>
        <family val="2"/>
        <scheme val="minor"/>
      </rPr>
      <t>តើមសស ​ប្រើប្រាស់បុគ្គលិកស្ម័គ្រចិត្ត និង/ឬកម្មសិក្សាការីនៅក្នុងការ​អនុវត្ត​សកម្មភាពរបស់ខ្លួនមួយចំនួនដែរឬទេ?</t>
    </r>
  </si>
  <si>
    <r>
      <t xml:space="preserve">Does the CLC prepare progress reports (quarterly/ annual) and share them with all key stakeholders through various communication?
</t>
    </r>
    <r>
      <rPr>
        <sz val="11"/>
        <color rgb="FFFF0000"/>
        <rFont val="Calibri"/>
        <family val="2"/>
        <scheme val="minor"/>
      </rPr>
      <t>តើមសស ​រៀបចំរបាយការណ៍វឌ្ឍនភាព (ប្រចាំត្រីមាស/ប្រចាំឆ្នាំ) ហើយ​ប្រគល់វាទៅឲ្យភាគីពាក់ព័ន្ធសំខាន់ៗទាំងអស់តាមរយៈការទំនាក់ទំនងផ្សេងៗដែរឬទេ?</t>
    </r>
  </si>
  <si>
    <r>
      <t xml:space="preserve">Has the CLC prepared an annual financial report/ statement for the last year? If so:
</t>
    </r>
    <r>
      <rPr>
        <sz val="11"/>
        <color rgb="FFFF0000"/>
        <rFont val="Calibri"/>
        <family val="2"/>
        <scheme val="minor"/>
      </rPr>
      <t>តើមសស ​បានរៀបចំរបាយការណ៍ហិរញ្ញវត្ថុប្រចាំឆ្នាំសម្រាប់ឆ្នាំមុនដែរ​ឬទេ? ប្រសិនបើដូច្នេះមែន៖</t>
    </r>
  </si>
  <si>
    <r>
      <t xml:space="preserve">Does the CLC structure clearly define lines of communication, accountability and delegation of authority in CLC?
</t>
    </r>
    <r>
      <rPr>
        <sz val="11"/>
        <color rgb="FFFF0000"/>
        <rFont val="Calibri"/>
        <family val="2"/>
        <scheme val="minor"/>
      </rPr>
      <t>តើរចនាសម្ព័ន្ធមសស កំណត់យ៉ាងច្បាស់លាស់នូវខ្សែសង្វាក់ទំនាក់ទំនង ភាពទទួលខុសត្រូវ និងការផ្ទេរសិទ្ធិអំណាចនៅក្នុង​អង្គការ​ដែរឬទេ?</t>
    </r>
  </si>
  <si>
    <r>
      <t xml:space="preserve">Does CLC  have person(s), sub-committees, groups or departments to address specific issues? If so:
</t>
    </r>
    <r>
      <rPr>
        <sz val="11"/>
        <color rgb="FFFF0000"/>
        <rFont val="Calibri"/>
        <family val="2"/>
        <scheme val="minor"/>
      </rPr>
      <t>តើមសស ​មាន</t>
    </r>
    <r>
      <rPr>
        <sz val="11"/>
        <color rgb="FF002060"/>
        <rFont val="Calibri"/>
        <family val="2"/>
        <scheme val="minor"/>
      </rPr>
      <t xml:space="preserve">បុគ្គល អនុគណៈកម្មាធិការ ក្រុម </t>
    </r>
    <r>
      <rPr>
        <sz val="11"/>
        <color rgb="FFFF0000"/>
        <rFont val="Calibri"/>
        <family val="2"/>
        <scheme val="minor"/>
      </rPr>
      <t>ឬផ្នែក​ដើម្បីដោះស្រាយ​បញ្ហា​ជាក់លាក់​ដែរឬទេ? ប្រសិនបើដូច្នេះមែន៖</t>
    </r>
  </si>
  <si>
    <r>
      <t xml:space="preserve">Does CLCMC incorporate members' ideas and input during meetings or in general?
</t>
    </r>
    <r>
      <rPr>
        <sz val="11"/>
        <color rgb="FFFF0000"/>
        <rFont val="Calibri"/>
        <family val="2"/>
        <scheme val="minor"/>
      </rPr>
      <t>តើគណកម្មការគ្រប់គ្រងមសស និងច្របាច់ចូលគ្នា​នូវគំនិត និង​វិភាគទានរបស់បុគ្គលិក/សមាជិក ក្នុងអំឡុងកិច្ចប្រជុំ ឬជាទូទៅដែរឬទេ?</t>
    </r>
    <r>
      <rPr>
        <sz val="11"/>
        <color theme="1"/>
        <rFont val="Calibri"/>
        <family val="2"/>
        <scheme val="minor"/>
      </rPr>
      <t xml:space="preserve">
</t>
    </r>
  </si>
  <si>
    <r>
      <t xml:space="preserve">Does </t>
    </r>
    <r>
      <rPr>
        <sz val="11"/>
        <rFont val="Calibri"/>
        <family val="2"/>
        <scheme val="minor"/>
      </rPr>
      <t xml:space="preserve"> CLCMC</t>
    </r>
    <r>
      <rPr>
        <sz val="11"/>
        <color theme="1"/>
        <rFont val="Calibri"/>
        <family val="2"/>
        <scheme val="minor"/>
      </rPr>
      <t xml:space="preserve"> encourage members to participate in decision-making forums (meetings, strategic planning, visioning)?
</t>
    </r>
    <r>
      <rPr>
        <sz val="11"/>
        <color rgb="FFFF0000"/>
        <rFont val="Calibri"/>
        <family val="2"/>
        <scheme val="minor"/>
      </rPr>
      <t>តើមសស ​លើកទឹកចិត្ត​បុគ្គលិក/សមាជិកឲ្យចូលរួមនៅក្នុងវេទិកាធ្វើ​សេចក្តីសម្រេច (កិច្ចប្រជុំ ការធ្វើផែនការយុទ្ធសាស្រ្ត ការពិចារណា) ដែរឬទេ?</t>
    </r>
  </si>
  <si>
    <r>
      <t>Does CLCMC communicate and explain decisions affecting the</t>
    </r>
    <r>
      <rPr>
        <sz val="11"/>
        <rFont val="Calibri"/>
        <family val="2"/>
        <scheme val="minor"/>
      </rPr>
      <t xml:space="preserve"> CLC</t>
    </r>
    <r>
      <rPr>
        <sz val="11"/>
        <color theme="1"/>
        <rFont val="Calibri"/>
        <family val="2"/>
        <scheme val="minor"/>
      </rPr>
      <t xml:space="preserve"> timely and in a transparent manner?
</t>
    </r>
    <r>
      <rPr>
        <sz val="11"/>
        <color rgb="FFFF0000"/>
        <rFont val="Calibri"/>
        <family val="2"/>
        <scheme val="minor"/>
      </rPr>
      <t>តើគណកម្មការគ្រប់គ្រងមសស ​ផ្សព្វផ្សាយ និងពន្យល់​អំពី​សេចក្តី​សម្រេច​ដែល​ប៉ះពាល់​ដល់មសស ​ទាន់ពេលវេលា និងប្រកបដោយ​តម្លាភាពដែរឬទេ?</t>
    </r>
  </si>
  <si>
    <r>
      <t xml:space="preserve">Does the </t>
    </r>
    <r>
      <rPr>
        <sz val="11"/>
        <rFont val="Calibri"/>
        <family val="2"/>
        <scheme val="minor"/>
      </rPr>
      <t>CLC</t>
    </r>
    <r>
      <rPr>
        <sz val="11"/>
        <color theme="1"/>
        <rFont val="Calibri"/>
        <family val="2"/>
        <scheme val="minor"/>
      </rPr>
      <t xml:space="preserve"> have a strategic plan? If so:
</t>
    </r>
    <r>
      <rPr>
        <sz val="11"/>
        <color rgb="FFFF0000"/>
        <rFont val="Calibri"/>
        <family val="2"/>
        <scheme val="minor"/>
      </rPr>
      <t>តើមសស មានផែនការយុទ្ធសាស្រ្ត​ដែរឬទេ? ប្រសិនបើដូច្នេះមែន៖</t>
    </r>
  </si>
  <si>
    <r>
      <t xml:space="preserve">Are the goals in the plan consistent with the CLC's mission, vision and values?
</t>
    </r>
    <r>
      <rPr>
        <sz val="11"/>
        <color rgb="FFFF0000"/>
        <rFont val="Calibri"/>
        <family val="2"/>
        <scheme val="minor"/>
      </rPr>
      <t>តើគោលដៅនៅក្នុងផែនការត្រូវគ្នាជាមួយបេសកកម្ម ទស្សនវិស័យ និងគុណតម្លៃរបស់មសស ដែរឬទេ?</t>
    </r>
  </si>
  <si>
    <r>
      <t>Does the strategic plan take into the account the needs of clients/beneficiaries and/or potential clients/beneficiaries the</t>
    </r>
    <r>
      <rPr>
        <sz val="11"/>
        <rFont val="Calibri"/>
        <family val="2"/>
        <scheme val="minor"/>
      </rPr>
      <t xml:space="preserve"> CLC</t>
    </r>
    <r>
      <rPr>
        <sz val="11"/>
        <color theme="1"/>
        <rFont val="Calibri"/>
        <family val="2"/>
        <scheme val="minor"/>
      </rPr>
      <t xml:space="preserve"> serves?
</t>
    </r>
    <r>
      <rPr>
        <sz val="11"/>
        <color rgb="FFFF0000"/>
        <rFont val="Calibri"/>
        <family val="2"/>
        <scheme val="minor"/>
      </rPr>
      <t>តើផែនការយុទ្ធសាស្រ្តយកចិត្តទុកដាក់ដល់តម្រូវការរបស់អតិថិជន/ជនគោលដៅ និង/ឬអតិថិជន/ជនគោលដៅជាសក្តានុពល ដែល​មសស បម្រើដែរឬទេ?</t>
    </r>
  </si>
  <si>
    <r>
      <t>Does the</t>
    </r>
    <r>
      <rPr>
        <sz val="11"/>
        <rFont val="Calibri"/>
        <family val="2"/>
        <scheme val="minor"/>
      </rPr>
      <t xml:space="preserve"> CLC</t>
    </r>
    <r>
      <rPr>
        <sz val="11"/>
        <color theme="1"/>
        <rFont val="Calibri"/>
        <family val="2"/>
        <scheme val="minor"/>
      </rPr>
      <t xml:space="preserve"> have an annual planning cycle?
</t>
    </r>
    <r>
      <rPr>
        <sz val="11"/>
        <color rgb="FFFF0000"/>
        <rFont val="Calibri"/>
        <family val="2"/>
        <scheme val="minor"/>
      </rPr>
      <t>តើមសស មានវដ្តធ្វើផែនការប្រចាំឆ្នាំដែរឬទេ?</t>
    </r>
  </si>
  <si>
    <r>
      <t>Does the</t>
    </r>
    <r>
      <rPr>
        <sz val="11"/>
        <rFont val="Calibri"/>
        <family val="2"/>
        <scheme val="minor"/>
      </rPr>
      <t xml:space="preserve"> CLC</t>
    </r>
    <r>
      <rPr>
        <sz val="11"/>
        <color theme="1"/>
        <rFont val="Calibri"/>
        <family val="2"/>
        <scheme val="minor"/>
      </rPr>
      <t xml:space="preserve"> have an Annual Operational Plan (AOP)? If so:
</t>
    </r>
    <r>
      <rPr>
        <sz val="11"/>
        <color rgb="FFFF0000"/>
        <rFont val="Calibri"/>
        <family val="2"/>
        <scheme val="minor"/>
      </rPr>
      <t>តើមសស ​មានផែនការ​ប្រតិបត្តិប្រចាំឆ្នាំ (AOP) ដែរឬទេ? ប្រសិនបើ​ដូច្នេះមែន៖</t>
    </r>
    <r>
      <rPr>
        <sz val="11"/>
        <color theme="1"/>
        <rFont val="Calibri"/>
        <family val="2"/>
        <scheme val="minor"/>
      </rPr>
      <t xml:space="preserve">
</t>
    </r>
  </si>
  <si>
    <r>
      <t xml:space="preserve">Has the CLC identfied a second generation of potential leaders? If so:
</t>
    </r>
    <r>
      <rPr>
        <sz val="11"/>
        <color rgb="FFFF0000"/>
        <rFont val="Calibri"/>
        <family val="2"/>
        <scheme val="minor"/>
      </rPr>
      <t>តើមសស​ បានកំណត់អ្នកដឹកនាំជាសក្តានុពលជំនាន់ទីពីរដែរឬទេ? ប្រសិនបើដូច្នេះមែន៖</t>
    </r>
  </si>
  <si>
    <r>
      <t xml:space="preserve">Is the annual budget reviewed and approved by the CLCMC?
</t>
    </r>
    <r>
      <rPr>
        <sz val="11"/>
        <color rgb="FFFF0000"/>
        <rFont val="Calibri"/>
        <family val="2"/>
        <scheme val="minor"/>
      </rPr>
      <t xml:space="preserve">តើថវិកាប្រចាំឆ្នាំត្រូវបានពិនិត្យឡើងវិញ និងឯកភាពដោយគណកម្មការគ្រប់គ្រងមសស ដែរឬទេ? </t>
    </r>
  </si>
  <si>
    <r>
      <t xml:space="preserve">Are there regular meetings with senior management and relevant program staff to review budget status?
</t>
    </r>
    <r>
      <rPr>
        <sz val="11"/>
        <color rgb="FFFF6600"/>
        <rFont val="Calibri"/>
        <family val="2"/>
        <scheme val="minor"/>
      </rPr>
      <t>តើមានកិច្ចប្រជុំជាទៀងទាត់ជាមួយថ្នាក់គ្រប់គ្រងជាន់ខ្ពស់ និងបុគ្គលិកកម្មវិធីពាក់ព័ន្ធ ដើម្បីពិនិត្យឡើងវិញនូវស្ថានភាពថវិកាដែរឬទេ?</t>
    </r>
  </si>
  <si>
    <r>
      <t xml:space="preserve">Has the organization been audited by its donor(s) in the past 2 years? If so:
</t>
    </r>
    <r>
      <rPr>
        <sz val="11"/>
        <color rgb="FFFF0000"/>
        <rFont val="Calibri"/>
        <family val="2"/>
        <scheme val="minor"/>
      </rPr>
      <t>តើមសស ត្រូវបានធ្វើសវនកម្មដោយម្ចាស់ជំនួយរបស់មសស​​ក្នុងរយៈពេល ២ ឆ្នាំចុងក្រោយដែរឬទេ? ប្រសិនបើដូច្នេះមែន៖</t>
    </r>
  </si>
  <si>
    <r>
      <t xml:space="preserve">Do CLCMC understand the government structures, policies and how it operates at different portfolio areas?
</t>
    </r>
    <r>
      <rPr>
        <sz val="11"/>
        <color rgb="FFFF0000"/>
        <rFont val="Calibri"/>
        <family val="2"/>
        <scheme val="minor"/>
      </rPr>
      <t>តើគណកម្មការគ្រប់គ្រង មសស យល់អំពីរចនាសម្ព័ន្ធរដ្ឋាភិបាល គោលនយោបាយ និងរបៀបដែលមសស​មានដំណើរការនៅតំបន់ការងារផ្សេងៗដែរឬទេ?</t>
    </r>
  </si>
  <si>
    <r>
      <t xml:space="preserve">Does the CLC share its reports and other information with relevant government agencies?
</t>
    </r>
    <r>
      <rPr>
        <sz val="11"/>
        <color rgb="FFFF0000"/>
        <rFont val="Calibri"/>
        <family val="2"/>
        <scheme val="minor"/>
      </rPr>
      <t>តើមសស ផ្ញើរបាយការណ៍របស់ខ្លួន និងព័ត៌មានផ្សេងទៀតទៅឲ្យទីភ្នាក់ងាររដ្ឋាភិបាលពាក់ព័ន្ធដែរឬទេ ? (DoE , PoE?)</t>
    </r>
  </si>
  <si>
    <r>
      <t xml:space="preserve">Has the CLC received funding from the general public, including community or pagoda celebrations during the past 2 year?
</t>
    </r>
    <r>
      <rPr>
        <sz val="11"/>
        <color rgb="FFFF0000"/>
        <rFont val="Calibri"/>
        <family val="2"/>
        <scheme val="minor"/>
      </rPr>
      <t>តើមសសបានទទួលមូលនិធិពីសាធារណជនទូទៅ រួមទាំងសមាជិករបស់ខ្លួនក្នុងរយៈពេល ២ ឆ្នាំចុងក្រោយដែរឬទេ?</t>
    </r>
  </si>
  <si>
    <r>
      <t xml:space="preserve">Has the CLC received funding from insitutional donors in the past 2 years
</t>
    </r>
    <r>
      <rPr>
        <sz val="11"/>
        <color rgb="FFFF0000"/>
        <rFont val="Calibri"/>
        <family val="2"/>
        <scheme val="minor"/>
      </rPr>
      <t>តើមសសបានទទួលមូលនិធិពីម្ចាស់ជំនួយជាស្ថាប័នក្នុងរយៈពេល ២ ឆ្នាំចុងក្រោយដែរឬទេ?</t>
    </r>
  </si>
  <si>
    <r>
      <t xml:space="preserve">Has CLC received funding from the private sector in the past 2 years?
</t>
    </r>
    <r>
      <rPr>
        <sz val="11"/>
        <color rgb="FFFF0000"/>
        <rFont val="Calibri"/>
        <family val="2"/>
        <scheme val="minor"/>
      </rPr>
      <t>តើមសសបានទទួលមូលនិធិពីវិស័យឯកជនក្នុងរយៈពេល ២ ឆ្នាំចុងក្រោយដែរឬទេ?</t>
    </r>
    <r>
      <rPr>
        <sz val="11"/>
        <rFont val="Calibri"/>
        <family val="2"/>
        <scheme val="minor"/>
      </rPr>
      <t xml:space="preserve">
</t>
    </r>
  </si>
  <si>
    <r>
      <t xml:space="preserve">Does the CLC have income-generating activities?
</t>
    </r>
    <r>
      <rPr>
        <sz val="11"/>
        <color rgb="FFFF0000"/>
        <rFont val="Calibri"/>
        <family val="2"/>
        <scheme val="minor"/>
      </rPr>
      <t>តើមសសមានសកម្មភាពបង្កើតប្រាក់ចំណូលដែរឬទេ?</t>
    </r>
  </si>
  <si>
    <r>
      <t xml:space="preserve">Has the CLC have at least 3 different donors who regularly provide funding to CLC ?
</t>
    </r>
    <r>
      <rPr>
        <sz val="11"/>
        <color rgb="FFFF0000"/>
        <rFont val="Calibri"/>
        <family val="2"/>
        <scheme val="minor"/>
      </rPr>
      <t>តើមសសមានម្ចាស់ជំនួយយ៉ាងតិច ៣ ផ្សេងៗគ្នាដែលផ្តល់មូលនិធិជាទៀងទាត់ដល់មសសដែរឬទេ?</t>
    </r>
  </si>
  <si>
    <r>
      <t xml:space="preserve">Does the CLCMC used to send their member to join other useful training with other training institute in order to build  their capacity? 
</t>
    </r>
    <r>
      <rPr>
        <sz val="11"/>
        <color rgb="FFFF0000"/>
        <rFont val="Calibri"/>
        <family val="2"/>
        <scheme val="minor"/>
      </rPr>
      <t>តើគណកម្មការគ្រប់គ្រងមសស ធ្លាប់បញ្ជូនសមាជិកខ្លួន ទៅចូលរួមការប្រជុំដែលមានប្រយោជន៍ ជាមួយស្ថាប័នអប់រំ ដើម្បីពង្រឹងសមត្ថភាពពួកគាត់ដែរទេ?</t>
    </r>
  </si>
  <si>
    <r>
      <t xml:space="preserve">CLCMC Composition and Responsibilities 
</t>
    </r>
    <r>
      <rPr>
        <b/>
        <sz val="11"/>
        <color rgb="FFFF0000"/>
        <rFont val="Calibri"/>
        <family val="2"/>
        <scheme val="minor"/>
      </rPr>
      <t>សមាសភាព និងទំនួលខុសត្រូវរបស់គណកម្មការគ្រប់គ្រងមសស</t>
    </r>
  </si>
  <si>
    <r>
      <t xml:space="preserve">Are CLCMC well-attended, i.e. do at least 75% of CLCMC members attend the meetings?
</t>
    </r>
    <r>
      <rPr>
        <sz val="11"/>
        <color rgb="FFFF0000"/>
        <rFont val="Calibri"/>
        <family val="2"/>
        <scheme val="minor"/>
      </rPr>
      <t xml:space="preserve">តើកិច្ចប្រជុំគណកម្មការគ្រប់គ្រងមសស ​មានការចូលរួមច្រើន ឧទាហរណ៍ តើសមាជិកក្រុមប្រឹក្សាយ៉ាងតិច ៧៥% ចូលរួមក្នុងកិច្ចប្រជុំ​ដែរឬទេ? </t>
    </r>
  </si>
  <si>
    <r>
      <t xml:space="preserve">Are CLCMC meetings well-documented by means of minutes?
</t>
    </r>
    <r>
      <rPr>
        <sz val="11"/>
        <color rgb="FFFF0000"/>
        <rFont val="Calibri"/>
        <family val="2"/>
        <scheme val="minor"/>
      </rPr>
      <t>តើកិច្ចប្រជុំគណកម្មការគ្រប់គ្រងមសស ​ត្រូវបានចងក្រងជាឯកសារគ្រប់គ្រាន់​តាមរយៈកំណត់ហេតុដែរឬទេ?</t>
    </r>
    <r>
      <rPr>
        <sz val="11"/>
        <rFont val="Calibri"/>
        <family val="2"/>
        <scheme val="minor"/>
      </rPr>
      <t xml:space="preserve">
</t>
    </r>
  </si>
  <si>
    <r>
      <t xml:space="preserve">Constituency / Membership
</t>
    </r>
    <r>
      <rPr>
        <b/>
        <sz val="11"/>
        <color rgb="FFFF0000"/>
        <rFont val="Calibri"/>
        <family val="2"/>
        <scheme val="minor"/>
      </rPr>
      <t>ក្រុមអ្នកគាំទ្រ / សមាជិក</t>
    </r>
  </si>
  <si>
    <r>
      <t xml:space="preserve">DoesCLC have a governing/management  body (e.g.CLCMC)? If so:
</t>
    </r>
    <r>
      <rPr>
        <sz val="11"/>
        <color rgb="FFFF0000"/>
        <rFont val="Calibri"/>
        <family val="2"/>
        <scheme val="minor"/>
      </rPr>
      <t xml:space="preserve">តើមសសមានស្ថាប័នគណកម្មការគ្រប់គ្រង (ឧទាហរណ៍ ក្រុមប្រឹក្សាភិបាល) ដែរឬទេ? ប្រសិនបើដូច្នេះមែន៖ </t>
    </r>
  </si>
  <si>
    <r>
      <t xml:space="preserve">Does the CLC make use of the internet and is it present in social media, incl. having a website, Facebook and/or Twitter account?
</t>
    </r>
    <r>
      <rPr>
        <sz val="11"/>
        <color rgb="FFFF0000"/>
        <rFont val="Calibri"/>
        <family val="2"/>
        <scheme val="minor"/>
      </rPr>
      <t>តើមសសប្រើប្រាស់អ៊ីនធឺណិត និងមានវត្តមាននៅក្នុងបណ្តាញសង្គម មានវែបសាយត៍ ហ្វេសប៊ុក និង/ឬគណនី ធ្វីតធឺរដែរឬទេ? (Who create the website for them, KYA or ACTED?)</t>
    </r>
  </si>
  <si>
    <r>
      <t xml:space="preserve">Has the CLC produced any promotional material  (newsletter, publication, video, etc.) in the past 2 years?
</t>
    </r>
    <r>
      <rPr>
        <sz val="11"/>
        <color rgb="FFFF0000"/>
        <rFont val="Calibri"/>
        <family val="2"/>
        <scheme val="minor"/>
      </rPr>
      <t>តើមសស ផលិតសម្ភារផ្សព្វផ្សាយ (ព្រឹត្តិបត្រ ការបោះពុម្ព វីដេអូ ។ល។) ក្នុងរយៈពេល ២ ឆ្នាំចុងក្រោយដែរឬទេ?</t>
    </r>
  </si>
  <si>
    <t>4. Community Investment Plan</t>
  </si>
  <si>
    <t>2. CLC Management</t>
  </si>
  <si>
    <t>2.1. CLC Structure</t>
  </si>
  <si>
    <r>
      <rPr>
        <sz val="10"/>
        <color theme="1"/>
        <rFont val="Calibri"/>
        <family val="2"/>
        <scheme val="minor"/>
      </rPr>
      <t>3.8.</t>
    </r>
    <r>
      <rPr>
        <sz val="11"/>
        <color theme="1"/>
        <rFont val="Calibri"/>
        <family val="2"/>
        <scheme val="minor"/>
      </rPr>
      <t xml:space="preserve"> Audit</t>
    </r>
  </si>
  <si>
    <t>Accountability</t>
  </si>
  <si>
    <t>CIP Engagement</t>
  </si>
  <si>
    <t>CIP Advocacy</t>
  </si>
  <si>
    <r>
      <t xml:space="preserve">Are the financial reports timely dissemminated to relevant stakeholders (government, donors)?
</t>
    </r>
    <r>
      <rPr>
        <sz val="11"/>
        <color rgb="FFFF0000"/>
        <rFont val="Calibri"/>
        <family val="2"/>
        <scheme val="minor"/>
      </rPr>
      <t>តើរបាយការណ៍ហិរញ្ញវត្ថុត្រូវបានផ្សព្វផ្សាយទាន់ពេលវេលាដល់ភាគីពាក់ព័ន្ធ (រដ្ឋាភិបាល ម្ចាស់ជំនួយ) ដែរឬទេ?</t>
    </r>
  </si>
  <si>
    <t>4.1 CIP Engagement</t>
  </si>
  <si>
    <t>4.2.CIP Advocacy</t>
  </si>
  <si>
    <t>4.3. Monitoring Plan</t>
  </si>
  <si>
    <t>4.4 Accountability</t>
  </si>
  <si>
    <t>4.5.Monitoring and Evaluation (M&amp;E)</t>
  </si>
  <si>
    <t xml:space="preserve">Financial records showing CIP contributions to Budget; Record of CLCMC CIP access training; Minutes of CIP meetings attended by responsible CLCMC member; </t>
  </si>
  <si>
    <t>Financial records showing CIP contributions fulfilling activities of the AOP; Meeting minutes of CIP community consultations; AOP; Record of M&amp;E</t>
  </si>
  <si>
    <t>Monitoring and evaluation plan; Record of M&amp;E training; Record of CLCMC meetings with other CLCMCs</t>
  </si>
  <si>
    <t>Financial record of MoEYS budget contribution; Record of community consultation; Needs assesment questionnaires and community meeting outcomes; Record of teaching staff; Social Enterprise activity within CLC</t>
  </si>
  <si>
    <t>M&amp;E Framework; monitoring data; M&amp;E reports; minutes/reports of close-out meetings; lessons learnt and best practice documents</t>
  </si>
  <si>
    <t>Copy of fundrasing strategy; review of funding sources in annual accounts; comparison of annual accounts; review of grant agreements; copy of registration, focus group discussion with management board, staff/members</t>
  </si>
  <si>
    <r>
      <t xml:space="preserve">Does the CLCMC currently have access to an adequate amount of program funding support from the CIP? 
</t>
    </r>
    <r>
      <rPr>
        <sz val="11"/>
        <color rgb="FFFF0000"/>
        <rFont val="Calibri"/>
        <family val="2"/>
        <scheme val="minor"/>
      </rPr>
      <t>តើនាពេលថ្មីៗនេះ គណកម្មការគ្រប់គ្រងមសស មានដែលទទួលបានចំនួនថវិកានៃការគាំទ្រមសស ពីផែនការវិនិយោគឃុំដែរឬទេ?</t>
    </r>
  </si>
  <si>
    <r>
      <t>Does the</t>
    </r>
    <r>
      <rPr>
        <sz val="11"/>
        <rFont val="Calibri"/>
        <family val="2"/>
        <scheme val="minor"/>
      </rPr>
      <t xml:space="preserve"> CLC</t>
    </r>
    <r>
      <rPr>
        <sz val="11"/>
        <color theme="1"/>
        <rFont val="Calibri"/>
        <family val="2"/>
        <scheme val="minor"/>
      </rPr>
      <t xml:space="preserve">  have dedicated programme staff with knowledge and skills in monitoring and evaluation?
</t>
    </r>
    <r>
      <rPr>
        <sz val="11"/>
        <color rgb="FFFF0000"/>
        <rFont val="Calibri"/>
        <family val="2"/>
        <scheme val="minor"/>
      </rPr>
      <t xml:space="preserve">តើមសស មានបុគ្គលិក ដែលចំណេះដឹង និងជំនាញក្នុងការតាមដាន​ និងវាយតម្លៃដែរឬទេ?
</t>
    </r>
  </si>
  <si>
    <r>
      <t xml:space="preserve">Does the CLC have access to the DNFE MoEYS CLC Budget?
</t>
    </r>
    <r>
      <rPr>
        <sz val="11"/>
        <color rgb="FFFF0000"/>
        <rFont val="Calibri"/>
        <family val="2"/>
        <scheme val="minor"/>
      </rPr>
      <t xml:space="preserve">តើមសស មានសិទ្ធិប្រើប្រាស់ថ្នាក់វិកាដែលមានមកពីមន្ទីរអប់រំក្រៅប្រព័ន្ធខេត្ត ដែរឬទេ? </t>
    </r>
    <r>
      <rPr>
        <sz val="11"/>
        <color rgb="FF7030A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</si>
</sst>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d/mmm/yy;@"/>
    <numFmt numFmtId="165" formatCode="0.0"/>
  </numFmts>
  <fonts count="34" x14ac:knownFonts="1">
    <font>
      <sz val="11"/>
      <color theme="1"/>
      <name val="Calibri"/>
      <family val="2"/>
      <scheme val="minor"/>
    </font>
    <font>
      <b/>
      <sz val="11"/>
      <color theme="1"/>
      <name val="Calibri"/>
      <family val="2"/>
      <scheme val="minor"/>
    </font>
    <font>
      <b/>
      <i/>
      <sz val="11"/>
      <color theme="1"/>
      <name val="Calibri"/>
      <family val="2"/>
      <scheme val="minor"/>
    </font>
    <font>
      <sz val="16"/>
      <color theme="1"/>
      <name val="Calibri"/>
      <family val="2"/>
      <scheme val="minor"/>
    </font>
    <font>
      <b/>
      <u/>
      <sz val="11"/>
      <color theme="1"/>
      <name val="Calibri"/>
      <family val="2"/>
      <scheme val="minor"/>
    </font>
    <font>
      <sz val="11"/>
      <name val="Calibri"/>
      <family val="2"/>
      <scheme val="minor"/>
    </font>
    <font>
      <b/>
      <i/>
      <sz val="11"/>
      <color theme="4" tint="-0.499984740745262"/>
      <name val="Calibri"/>
      <family val="2"/>
      <scheme val="minor"/>
    </font>
    <font>
      <i/>
      <sz val="11"/>
      <color theme="1"/>
      <name val="Calibri"/>
      <family val="2"/>
      <scheme val="minor"/>
    </font>
    <font>
      <b/>
      <sz val="18"/>
      <color theme="0"/>
      <name val="Calibri"/>
      <family val="2"/>
      <scheme val="minor"/>
    </font>
    <font>
      <b/>
      <sz val="11"/>
      <color theme="0"/>
      <name val="Calibri"/>
      <family val="2"/>
      <scheme val="minor"/>
    </font>
    <font>
      <sz val="11"/>
      <color theme="0"/>
      <name val="Calibri"/>
      <family val="2"/>
      <scheme val="minor"/>
    </font>
    <font>
      <sz val="12"/>
      <color theme="0"/>
      <name val="Times New Roman"/>
      <family val="1"/>
    </font>
    <font>
      <sz val="11"/>
      <color rgb="FFFF0000"/>
      <name val="Calibri"/>
      <family val="2"/>
      <scheme val="minor"/>
    </font>
    <font>
      <b/>
      <sz val="11"/>
      <name val="Calibri"/>
      <family val="2"/>
      <scheme val="minor"/>
    </font>
    <font>
      <b/>
      <sz val="11"/>
      <color theme="4" tint="-0.499984740745262"/>
      <name val="Calibri"/>
      <family val="2"/>
      <scheme val="minor"/>
    </font>
    <font>
      <i/>
      <u/>
      <sz val="11"/>
      <color theme="1"/>
      <name val="Calibri"/>
      <family val="2"/>
      <scheme val="minor"/>
    </font>
    <font>
      <b/>
      <sz val="12"/>
      <color theme="4" tint="-0.499984740745262"/>
      <name val="Calibri"/>
      <family val="2"/>
      <scheme val="minor"/>
    </font>
    <font>
      <sz val="10.5"/>
      <color theme="1"/>
      <name val="Calibri"/>
      <family val="2"/>
      <scheme val="minor"/>
    </font>
    <font>
      <sz val="10.5"/>
      <color rgb="FFFF0000"/>
      <name val="Calibri"/>
      <family val="2"/>
      <scheme val="minor"/>
    </font>
    <font>
      <b/>
      <sz val="9"/>
      <color theme="1"/>
      <name val="Calibri"/>
      <family val="2"/>
      <scheme val="minor"/>
    </font>
    <font>
      <b/>
      <sz val="12"/>
      <color theme="1"/>
      <name val="Calibri"/>
      <family val="2"/>
      <scheme val="minor"/>
    </font>
    <font>
      <sz val="9"/>
      <color theme="1"/>
      <name val="Calibri"/>
      <family val="2"/>
      <scheme val="minor"/>
    </font>
    <font>
      <sz val="8.5"/>
      <color theme="1"/>
      <name val="Calibri"/>
      <family val="2"/>
      <scheme val="minor"/>
    </font>
    <font>
      <b/>
      <sz val="8.5"/>
      <color theme="1"/>
      <name val="Calibri"/>
      <family val="2"/>
      <scheme val="minor"/>
    </font>
    <font>
      <b/>
      <sz val="18"/>
      <name val="Calibri"/>
      <family val="2"/>
      <scheme val="minor"/>
    </font>
    <font>
      <b/>
      <i/>
      <sz val="11"/>
      <name val="Calibri"/>
      <family val="2"/>
      <scheme val="minor"/>
    </font>
    <font>
      <i/>
      <sz val="11"/>
      <name val="Calibri"/>
      <family val="2"/>
      <scheme val="minor"/>
    </font>
    <font>
      <u/>
      <sz val="11"/>
      <name val="Calibri"/>
      <family val="2"/>
      <scheme val="minor"/>
    </font>
    <font>
      <sz val="11"/>
      <color rgb="FF7030A0"/>
      <name val="Calibri"/>
      <family val="2"/>
      <scheme val="minor"/>
    </font>
    <font>
      <b/>
      <i/>
      <sz val="11"/>
      <color rgb="FFFF0000"/>
      <name val="Calibri"/>
      <family val="2"/>
      <scheme val="minor"/>
    </font>
    <font>
      <sz val="11"/>
      <color rgb="FF002060"/>
      <name val="Calibri"/>
      <family val="2"/>
      <scheme val="minor"/>
    </font>
    <font>
      <sz val="11"/>
      <color rgb="FFFF6600"/>
      <name val="Calibri"/>
      <family val="2"/>
      <scheme val="minor"/>
    </font>
    <font>
      <b/>
      <sz val="11"/>
      <color rgb="FFFF0000"/>
      <name val="Calibri"/>
      <family val="2"/>
      <scheme val="minor"/>
    </font>
    <font>
      <sz val="10"/>
      <color theme="1"/>
      <name val="Calibri"/>
      <family val="2"/>
      <scheme val="minor"/>
    </font>
  </fonts>
  <fills count="17">
    <fill>
      <patternFill patternType="none"/>
    </fill>
    <fill>
      <patternFill patternType="gray125"/>
    </fill>
    <fill>
      <patternFill patternType="solid">
        <fgColor theme="1"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
      <patternFill patternType="solid">
        <fgColor theme="1"/>
        <bgColor indexed="64"/>
      </patternFill>
    </fill>
    <fill>
      <patternFill patternType="solid">
        <fgColor theme="4" tint="0.59999389629810485"/>
        <bgColor indexed="64"/>
      </patternFill>
    </fill>
    <fill>
      <patternFill patternType="solid">
        <fgColor rgb="FF00206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0" tint="-0.24994659260841701"/>
        <bgColor indexed="64"/>
      </patternFill>
    </fill>
    <fill>
      <patternFill patternType="solid">
        <fgColor rgb="FF92D050"/>
        <bgColor indexed="64"/>
      </patternFill>
    </fill>
    <fill>
      <patternFill patternType="solid">
        <fgColor rgb="FFFF6600"/>
        <bgColor indexed="64"/>
      </patternFill>
    </fill>
    <fill>
      <patternFill patternType="solid">
        <fgColor rgb="FFFFFF00"/>
        <bgColor indexed="64"/>
      </patternFill>
    </fill>
    <fill>
      <patternFill patternType="solid">
        <fgColor theme="3" tint="0.79998168889431442"/>
        <bgColor indexed="64"/>
      </patternFill>
    </fill>
    <fill>
      <patternFill patternType="solid">
        <fgColor rgb="FFFFC0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medium">
        <color indexed="64"/>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auto="1"/>
      </right>
      <top style="medium">
        <color indexed="64"/>
      </top>
      <bottom style="medium">
        <color indexed="64"/>
      </bottom>
      <diagonal/>
    </border>
    <border>
      <left style="thin">
        <color indexed="64"/>
      </left>
      <right style="medium">
        <color auto="1"/>
      </right>
      <top style="medium">
        <color indexed="64"/>
      </top>
      <bottom/>
      <diagonal/>
    </border>
    <border>
      <left style="thin">
        <color indexed="64"/>
      </left>
      <right style="medium">
        <color auto="1"/>
      </right>
      <top/>
      <bottom/>
      <diagonal/>
    </border>
    <border>
      <left style="medium">
        <color auto="1"/>
      </left>
      <right/>
      <top/>
      <bottom style="medium">
        <color auto="1"/>
      </bottom>
      <diagonal/>
    </border>
    <border>
      <left/>
      <right style="thin">
        <color indexed="64"/>
      </right>
      <top/>
      <bottom style="medium">
        <color auto="1"/>
      </bottom>
      <diagonal/>
    </border>
  </borders>
  <cellStyleXfs count="1">
    <xf numFmtId="0" fontId="0" fillId="0" borderId="0"/>
  </cellStyleXfs>
  <cellXfs count="472">
    <xf numFmtId="0" fontId="0" fillId="0" borderId="0" xfId="0"/>
    <xf numFmtId="0" fontId="0" fillId="0" borderId="1" xfId="0" applyBorder="1"/>
    <xf numFmtId="4" fontId="2" fillId="0" borderId="3"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0" fontId="0" fillId="5" borderId="0" xfId="0" applyFill="1"/>
    <xf numFmtId="164" fontId="0" fillId="0" borderId="1" xfId="0" applyNumberFormat="1" applyBorder="1" applyAlignment="1">
      <alignment horizontal="center" vertical="center"/>
    </xf>
    <xf numFmtId="4" fontId="0" fillId="2" borderId="1" xfId="0" applyNumberFormat="1" applyFill="1" applyBorder="1" applyAlignment="1">
      <alignment horizontal="center" vertical="center" wrapText="1"/>
    </xf>
    <xf numFmtId="0" fontId="0" fillId="0" borderId="0" xfId="0" applyAlignment="1">
      <alignment horizontal="center"/>
    </xf>
    <xf numFmtId="4" fontId="0" fillId="5" borderId="2" xfId="0" applyNumberFormat="1" applyFill="1" applyBorder="1" applyAlignment="1">
      <alignment horizontal="center" vertical="center" wrapText="1"/>
    </xf>
    <xf numFmtId="0" fontId="0" fillId="0" borderId="0" xfId="0" applyNumberFormat="1" applyAlignment="1">
      <alignment wrapText="1"/>
    </xf>
    <xf numFmtId="0" fontId="0" fillId="0" borderId="0" xfId="0" applyFill="1" applyBorder="1"/>
    <xf numFmtId="0" fontId="0" fillId="0" borderId="13" xfId="0" applyFill="1" applyBorder="1" applyAlignment="1">
      <alignment vertical="center" wrapText="1"/>
    </xf>
    <xf numFmtId="0" fontId="0" fillId="0" borderId="15" xfId="0" applyFill="1" applyBorder="1" applyAlignment="1">
      <alignment vertical="center" wrapText="1"/>
    </xf>
    <xf numFmtId="0" fontId="0" fillId="2" borderId="3" xfId="0" applyFill="1" applyBorder="1" applyAlignment="1">
      <alignment horizontal="center" vertical="center" wrapText="1"/>
    </xf>
    <xf numFmtId="0" fontId="0" fillId="2" borderId="1" xfId="0" applyFill="1" applyBorder="1" applyAlignment="1">
      <alignment horizontal="center" vertical="center" wrapText="1"/>
    </xf>
    <xf numFmtId="0" fontId="0" fillId="5" borderId="2" xfId="0" applyFill="1" applyBorder="1" applyAlignment="1">
      <alignment horizontal="center" vertical="center" wrapText="1"/>
    </xf>
    <xf numFmtId="0" fontId="0" fillId="0" borderId="1" xfId="0" applyBorder="1" applyAlignment="1">
      <alignment horizontal="center" vertical="center" wrapText="1"/>
    </xf>
    <xf numFmtId="0" fontId="0" fillId="2" borderId="6" xfId="0" applyFill="1" applyBorder="1" applyAlignment="1">
      <alignment horizontal="center" vertical="center" wrapText="1"/>
    </xf>
    <xf numFmtId="0" fontId="0" fillId="5" borderId="1" xfId="0" applyFill="1" applyBorder="1" applyAlignment="1">
      <alignment horizontal="center" vertical="center" wrapText="1"/>
    </xf>
    <xf numFmtId="0" fontId="0" fillId="5" borderId="4" xfId="0" applyFill="1" applyBorder="1" applyAlignment="1">
      <alignment horizontal="center" vertical="center" wrapText="1"/>
    </xf>
    <xf numFmtId="0" fontId="0" fillId="6" borderId="1" xfId="0" applyFill="1" applyBorder="1" applyAlignment="1">
      <alignment horizontal="center"/>
    </xf>
    <xf numFmtId="4" fontId="2" fillId="0" borderId="6"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2" fontId="0" fillId="0" borderId="0" xfId="0" applyNumberFormat="1" applyAlignment="1">
      <alignment horizontal="center"/>
    </xf>
    <xf numFmtId="0" fontId="2" fillId="0" borderId="14" xfId="0" applyFont="1" applyFill="1" applyBorder="1" applyAlignment="1">
      <alignment vertical="center" wrapText="1"/>
    </xf>
    <xf numFmtId="0" fontId="7" fillId="0" borderId="12" xfId="0" applyFont="1" applyFill="1" applyBorder="1" applyAlignment="1">
      <alignment vertical="center" wrapText="1"/>
    </xf>
    <xf numFmtId="0" fontId="0" fillId="0" borderId="13" xfId="0" applyFill="1" applyBorder="1" applyAlignment="1">
      <alignment horizontal="left" vertical="center" wrapText="1" indent="2"/>
    </xf>
    <xf numFmtId="0" fontId="0" fillId="0" borderId="12" xfId="0" applyFill="1" applyBorder="1" applyAlignment="1">
      <alignment horizontal="left" vertical="center" wrapText="1" indent="2"/>
    </xf>
    <xf numFmtId="2" fontId="0" fillId="0" borderId="15" xfId="0" applyNumberFormat="1" applyFill="1" applyBorder="1" applyAlignment="1">
      <alignment horizontal="center" vertical="center" wrapText="1"/>
    </xf>
    <xf numFmtId="2" fontId="7" fillId="0" borderId="12" xfId="0" applyNumberFormat="1" applyFont="1" applyFill="1" applyBorder="1" applyAlignment="1">
      <alignment horizontal="center" vertical="center" wrapText="1"/>
    </xf>
    <xf numFmtId="2" fontId="0" fillId="0" borderId="12" xfId="0" applyNumberFormat="1" applyFill="1" applyBorder="1" applyAlignment="1">
      <alignment horizontal="center" vertical="center" wrapText="1"/>
    </xf>
    <xf numFmtId="2" fontId="0" fillId="0" borderId="13" xfId="0" applyNumberFormat="1" applyFill="1" applyBorder="1" applyAlignment="1">
      <alignment horizontal="center" vertical="center" wrapText="1"/>
    </xf>
    <xf numFmtId="2" fontId="2" fillId="0" borderId="14" xfId="0" applyNumberFormat="1" applyFont="1" applyFill="1" applyBorder="1" applyAlignment="1">
      <alignment horizontal="center" vertical="center" wrapText="1"/>
    </xf>
    <xf numFmtId="0" fontId="7" fillId="0" borderId="12" xfId="0" applyFont="1" applyFill="1" applyBorder="1" applyAlignment="1">
      <alignment horizontal="center" vertical="center" wrapText="1"/>
    </xf>
    <xf numFmtId="4" fontId="0" fillId="0" borderId="2" xfId="0" applyNumberFormat="1" applyFill="1" applyBorder="1" applyAlignment="1">
      <alignment horizontal="center" vertical="center" wrapText="1"/>
    </xf>
    <xf numFmtId="4" fontId="0" fillId="0" borderId="1" xfId="0" applyNumberFormat="1" applyFill="1" applyBorder="1" applyAlignment="1">
      <alignment horizontal="center" vertical="center" wrapText="1"/>
    </xf>
    <xf numFmtId="4" fontId="0" fillId="0" borderId="4" xfId="0" applyNumberFormat="1" applyFill="1" applyBorder="1" applyAlignment="1">
      <alignment horizontal="center" vertical="center" wrapText="1"/>
    </xf>
    <xf numFmtId="0" fontId="2" fillId="0" borderId="16" xfId="0" applyFont="1" applyFill="1" applyBorder="1" applyAlignment="1">
      <alignment vertical="center" wrapText="1"/>
    </xf>
    <xf numFmtId="0" fontId="1" fillId="7" borderId="13" xfId="0" applyFont="1" applyFill="1" applyBorder="1" applyAlignment="1">
      <alignment horizontal="center" vertical="center" wrapText="1"/>
    </xf>
    <xf numFmtId="0" fontId="1" fillId="7" borderId="2" xfId="0" applyFont="1" applyFill="1" applyBorder="1" applyAlignment="1">
      <alignment horizontal="center" vertical="center" wrapText="1"/>
    </xf>
    <xf numFmtId="4" fontId="0" fillId="5" borderId="4" xfId="0" applyNumberFormat="1" applyFill="1" applyBorder="1" applyAlignment="1">
      <alignment horizontal="center" vertical="center" wrapText="1"/>
    </xf>
    <xf numFmtId="0" fontId="1" fillId="7" borderId="25" xfId="0" applyFont="1" applyFill="1" applyBorder="1" applyAlignment="1">
      <alignment horizontal="center" vertical="center" wrapText="1"/>
    </xf>
    <xf numFmtId="0" fontId="1" fillId="7" borderId="9" xfId="0" applyFont="1" applyFill="1" applyBorder="1" applyAlignment="1">
      <alignment horizontal="center" vertical="center" wrapText="1"/>
    </xf>
    <xf numFmtId="4" fontId="1" fillId="7" borderId="7" xfId="0" applyNumberFormat="1" applyFont="1" applyFill="1" applyBorder="1" applyAlignment="1">
      <alignment horizontal="center" vertical="center" wrapText="1"/>
    </xf>
    <xf numFmtId="0" fontId="0" fillId="7" borderId="28" xfId="0" applyFill="1" applyBorder="1" applyAlignment="1">
      <alignment wrapText="1"/>
    </xf>
    <xf numFmtId="0" fontId="1" fillId="0" borderId="29" xfId="0" applyFont="1" applyFill="1" applyBorder="1" applyAlignment="1">
      <alignment horizontal="left"/>
    </xf>
    <xf numFmtId="0" fontId="0" fillId="0" borderId="30" xfId="0" applyFill="1" applyBorder="1"/>
    <xf numFmtId="0" fontId="0" fillId="0" borderId="31" xfId="0" applyFill="1" applyBorder="1"/>
    <xf numFmtId="0" fontId="1" fillId="0" borderId="32" xfId="0" applyFont="1" applyFill="1" applyBorder="1" applyAlignment="1">
      <alignment horizontal="left"/>
    </xf>
    <xf numFmtId="0" fontId="0" fillId="0" borderId="33" xfId="0" applyFill="1" applyBorder="1"/>
    <xf numFmtId="0" fontId="0" fillId="0" borderId="12" xfId="0" applyFill="1" applyBorder="1" applyAlignment="1">
      <alignment horizontal="left" vertical="center" wrapText="1"/>
    </xf>
    <xf numFmtId="0" fontId="1" fillId="0" borderId="30" xfId="0" applyFont="1" applyFill="1" applyBorder="1" applyAlignment="1">
      <alignment horizontal="left"/>
    </xf>
    <xf numFmtId="0" fontId="5" fillId="0" borderId="30" xfId="0" applyFont="1" applyFill="1" applyBorder="1"/>
    <xf numFmtId="0" fontId="0" fillId="7" borderId="26" xfId="0" applyFill="1" applyBorder="1"/>
    <xf numFmtId="4" fontId="3"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9" fillId="8" borderId="1" xfId="0" applyFont="1" applyFill="1" applyBorder="1" applyAlignment="1">
      <alignment horizontal="center" vertical="center" wrapText="1"/>
    </xf>
    <xf numFmtId="0" fontId="9" fillId="8" borderId="1" xfId="0" applyFont="1" applyFill="1" applyBorder="1" applyAlignment="1">
      <alignment horizontal="left" vertical="center" wrapText="1"/>
    </xf>
    <xf numFmtId="0" fontId="10" fillId="8" borderId="0" xfId="0" applyFont="1" applyFill="1"/>
    <xf numFmtId="0" fontId="10" fillId="8" borderId="0" xfId="0" applyFont="1" applyFill="1" applyAlignment="1">
      <alignment horizontal="right"/>
    </xf>
    <xf numFmtId="0" fontId="11" fillId="8" borderId="0" xfId="0" applyFont="1" applyFill="1" applyAlignment="1">
      <alignment horizontal="right"/>
    </xf>
    <xf numFmtId="0" fontId="6" fillId="7" borderId="21" xfId="0" applyFont="1" applyFill="1" applyBorder="1" applyAlignment="1"/>
    <xf numFmtId="0" fontId="0" fillId="7" borderId="21" xfId="0" applyFill="1" applyBorder="1"/>
    <xf numFmtId="0" fontId="0" fillId="7" borderId="23" xfId="0" applyFill="1" applyBorder="1"/>
    <xf numFmtId="0" fontId="6" fillId="7" borderId="21" xfId="0" applyFont="1" applyFill="1" applyBorder="1"/>
    <xf numFmtId="4" fontId="0" fillId="5" borderId="1" xfId="0" applyNumberFormat="1" applyFill="1" applyBorder="1" applyAlignment="1">
      <alignment horizontal="center" vertical="center" wrapText="1"/>
    </xf>
    <xf numFmtId="0" fontId="0" fillId="5" borderId="12" xfId="0" applyFill="1" applyBorder="1" applyAlignment="1">
      <alignment horizontal="left" vertical="center" wrapText="1" indent="2"/>
    </xf>
    <xf numFmtId="0" fontId="0" fillId="5" borderId="30" xfId="0" applyFill="1" applyBorder="1"/>
    <xf numFmtId="2" fontId="0" fillId="5" borderId="12" xfId="0" applyNumberFormat="1" applyFill="1" applyBorder="1" applyAlignment="1">
      <alignment horizontal="center" vertical="center" wrapText="1"/>
    </xf>
    <xf numFmtId="0" fontId="0" fillId="5" borderId="13" xfId="0" applyFill="1" applyBorder="1" applyAlignment="1">
      <alignment horizontal="left" vertical="center" wrapText="1" indent="2"/>
    </xf>
    <xf numFmtId="0" fontId="0" fillId="5" borderId="33" xfId="0" applyFill="1" applyBorder="1"/>
    <xf numFmtId="0" fontId="0" fillId="5" borderId="0" xfId="0" applyFill="1" applyBorder="1"/>
    <xf numFmtId="0" fontId="0" fillId="5" borderId="39" xfId="0" applyFill="1" applyBorder="1"/>
    <xf numFmtId="0" fontId="0" fillId="5" borderId="31" xfId="0" applyFill="1" applyBorder="1"/>
    <xf numFmtId="0" fontId="0" fillId="5" borderId="15" xfId="0" applyFill="1" applyBorder="1" applyAlignment="1">
      <alignment horizontal="left" vertical="center" wrapText="1" indent="2"/>
    </xf>
    <xf numFmtId="2" fontId="0" fillId="5" borderId="15" xfId="0" applyNumberFormat="1" applyFill="1" applyBorder="1" applyAlignment="1">
      <alignment horizontal="center" vertical="center" wrapText="1"/>
    </xf>
    <xf numFmtId="2" fontId="0" fillId="5" borderId="13" xfId="0" applyNumberFormat="1" applyFill="1" applyBorder="1" applyAlignment="1">
      <alignment horizontal="center" vertical="center" wrapText="1"/>
    </xf>
    <xf numFmtId="0" fontId="0" fillId="0" borderId="0" xfId="0" applyFont="1"/>
    <xf numFmtId="0" fontId="1" fillId="10" borderId="29" xfId="0" applyFont="1" applyFill="1" applyBorder="1" applyAlignment="1">
      <alignment horizontal="left"/>
    </xf>
    <xf numFmtId="0" fontId="2" fillId="10" borderId="14" xfId="0" applyFont="1" applyFill="1" applyBorder="1" applyAlignment="1">
      <alignment vertical="center" wrapText="1"/>
    </xf>
    <xf numFmtId="4" fontId="2" fillId="10" borderId="3" xfId="0" applyNumberFormat="1" applyFont="1" applyFill="1" applyBorder="1" applyAlignment="1">
      <alignment horizontal="center" vertical="center" wrapText="1"/>
    </xf>
    <xf numFmtId="0" fontId="0" fillId="10" borderId="3" xfId="0" applyFill="1" applyBorder="1" applyAlignment="1">
      <alignment horizontal="center" vertical="center" wrapText="1"/>
    </xf>
    <xf numFmtId="0" fontId="0" fillId="10" borderId="0" xfId="0" applyFill="1"/>
    <xf numFmtId="0" fontId="0" fillId="10" borderId="30" xfId="0" applyFill="1" applyBorder="1"/>
    <xf numFmtId="0" fontId="7" fillId="10" borderId="12" xfId="0" applyFont="1" applyFill="1" applyBorder="1" applyAlignment="1">
      <alignment vertical="center" wrapText="1"/>
    </xf>
    <xf numFmtId="2" fontId="7" fillId="10" borderId="12" xfId="0" applyNumberFormat="1" applyFont="1" applyFill="1" applyBorder="1" applyAlignment="1">
      <alignment horizontal="center" vertical="center" wrapText="1"/>
    </xf>
    <xf numFmtId="0" fontId="0" fillId="10" borderId="1" xfId="0" applyFill="1" applyBorder="1" applyAlignment="1">
      <alignment horizontal="center" vertical="center" wrapText="1"/>
    </xf>
    <xf numFmtId="4" fontId="0" fillId="10" borderId="1" xfId="0" applyNumberFormat="1" applyFill="1" applyBorder="1" applyAlignment="1">
      <alignment horizontal="center" vertical="center" wrapText="1"/>
    </xf>
    <xf numFmtId="0" fontId="14" fillId="7" borderId="21" xfId="0" applyFont="1" applyFill="1" applyBorder="1" applyAlignment="1"/>
    <xf numFmtId="0" fontId="1" fillId="7" borderId="21" xfId="0" applyFont="1" applyFill="1" applyBorder="1"/>
    <xf numFmtId="0" fontId="1" fillId="7" borderId="23" xfId="0" applyFont="1" applyFill="1" applyBorder="1"/>
    <xf numFmtId="0" fontId="2" fillId="5" borderId="0" xfId="0" applyFont="1" applyFill="1" applyBorder="1" applyAlignment="1"/>
    <xf numFmtId="0" fontId="2" fillId="0" borderId="0" xfId="0" applyFont="1" applyBorder="1" applyAlignment="1"/>
    <xf numFmtId="0" fontId="2" fillId="5" borderId="0" xfId="0" applyFont="1" applyFill="1"/>
    <xf numFmtId="0" fontId="2" fillId="5" borderId="0" xfId="0" applyFont="1" applyFill="1" applyBorder="1"/>
    <xf numFmtId="0" fontId="2" fillId="5" borderId="40" xfId="0" applyFont="1" applyFill="1" applyBorder="1"/>
    <xf numFmtId="0" fontId="1" fillId="11" borderId="1" xfId="0" applyFont="1" applyFill="1" applyBorder="1" applyAlignment="1">
      <alignment horizontal="center" vertical="center" wrapText="1"/>
    </xf>
    <xf numFmtId="0" fontId="17" fillId="0" borderId="0" xfId="0" applyFont="1"/>
    <xf numFmtId="0" fontId="17" fillId="0" borderId="0" xfId="0" applyNumberFormat="1" applyFont="1" applyAlignment="1">
      <alignment wrapText="1"/>
    </xf>
    <xf numFmtId="0" fontId="0" fillId="5" borderId="40" xfId="0" applyFont="1" applyFill="1" applyBorder="1"/>
    <xf numFmtId="0" fontId="0" fillId="5" borderId="0" xfId="0" applyFont="1" applyFill="1"/>
    <xf numFmtId="0" fontId="0" fillId="5" borderId="0" xfId="0" applyFont="1" applyFill="1" applyBorder="1"/>
    <xf numFmtId="0" fontId="0" fillId="5" borderId="39" xfId="0" applyFont="1" applyFill="1" applyBorder="1"/>
    <xf numFmtId="0" fontId="0" fillId="0" borderId="0" xfId="0" applyNumberFormat="1" applyFont="1" applyAlignment="1">
      <alignment wrapText="1"/>
    </xf>
    <xf numFmtId="0" fontId="0" fillId="5" borderId="0" xfId="0" applyFont="1" applyFill="1" applyBorder="1" applyAlignment="1">
      <alignment horizontal="left"/>
    </xf>
    <xf numFmtId="0" fontId="0" fillId="0" borderId="0" xfId="0" applyFont="1" applyBorder="1" applyAlignment="1">
      <alignment horizontal="left"/>
    </xf>
    <xf numFmtId="0" fontId="0" fillId="0" borderId="0" xfId="0" applyFont="1" applyAlignment="1"/>
    <xf numFmtId="0" fontId="0" fillId="3" borderId="1" xfId="0" applyFont="1" applyFill="1" applyBorder="1" applyAlignment="1">
      <alignment horizontal="center" vertical="center" wrapText="1"/>
    </xf>
    <xf numFmtId="0" fontId="0" fillId="13" borderId="1" xfId="0" applyFont="1" applyFill="1" applyBorder="1" applyAlignment="1">
      <alignment horizontal="center" vertical="center" wrapText="1"/>
    </xf>
    <xf numFmtId="0" fontId="0" fillId="14" borderId="1" xfId="0" applyFont="1" applyFill="1" applyBorder="1" applyAlignment="1">
      <alignment horizontal="center" vertical="center" wrapText="1"/>
    </xf>
    <xf numFmtId="0" fontId="0" fillId="12" borderId="1"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16" fillId="7" borderId="26" xfId="0" applyFont="1" applyFill="1" applyBorder="1"/>
    <xf numFmtId="0" fontId="18" fillId="0" borderId="0" xfId="0" applyNumberFormat="1" applyFont="1" applyAlignment="1">
      <alignment wrapText="1"/>
    </xf>
    <xf numFmtId="0" fontId="0" fillId="0" borderId="0" xfId="0" applyNumberFormat="1" applyAlignment="1">
      <alignment horizontal="justify" vertical="top" wrapText="1"/>
    </xf>
    <xf numFmtId="0" fontId="0" fillId="0" borderId="0" xfId="0" applyAlignment="1">
      <alignment horizontal="justify" vertical="top"/>
    </xf>
    <xf numFmtId="0" fontId="0" fillId="0" borderId="0" xfId="0" applyBorder="1" applyAlignment="1"/>
    <xf numFmtId="0" fontId="0" fillId="0" borderId="0" xfId="0" applyBorder="1"/>
    <xf numFmtId="0" fontId="0" fillId="0" borderId="53" xfId="0" applyBorder="1"/>
    <xf numFmtId="0" fontId="0" fillId="0" borderId="19" xfId="0" applyBorder="1"/>
    <xf numFmtId="0" fontId="22" fillId="3" borderId="4" xfId="0" applyFont="1" applyFill="1" applyBorder="1" applyAlignment="1">
      <alignment horizontal="center" vertical="center" wrapText="1"/>
    </xf>
    <xf numFmtId="0" fontId="22" fillId="16" borderId="4" xfId="0" applyFont="1" applyFill="1" applyBorder="1" applyAlignment="1">
      <alignment horizontal="center" vertical="center" wrapText="1"/>
    </xf>
    <xf numFmtId="0" fontId="22" fillId="14" borderId="4" xfId="0" applyFont="1" applyFill="1" applyBorder="1" applyAlignment="1">
      <alignment horizontal="center" vertical="center" wrapText="1"/>
    </xf>
    <xf numFmtId="0" fontId="22" fillId="12" borderId="4" xfId="0" applyFont="1" applyFill="1" applyBorder="1" applyAlignment="1">
      <alignment horizontal="center" vertical="center" wrapText="1"/>
    </xf>
    <xf numFmtId="0" fontId="23" fillId="15" borderId="50" xfId="0" applyFont="1" applyFill="1" applyBorder="1" applyAlignment="1">
      <alignment horizontal="center" vertical="center" wrapText="1"/>
    </xf>
    <xf numFmtId="0" fontId="1" fillId="7" borderId="49" xfId="0" applyFont="1" applyFill="1" applyBorder="1" applyAlignment="1">
      <alignment horizontal="center"/>
    </xf>
    <xf numFmtId="0" fontId="1" fillId="7" borderId="35" xfId="0" applyFont="1" applyFill="1" applyBorder="1" applyAlignment="1">
      <alignment horizontal="center"/>
    </xf>
    <xf numFmtId="0" fontId="0" fillId="0" borderId="53" xfId="0" applyBorder="1" applyAlignment="1">
      <alignment vertical="center" wrapText="1"/>
    </xf>
    <xf numFmtId="0" fontId="5" fillId="0" borderId="0" xfId="0" applyFont="1"/>
    <xf numFmtId="0" fontId="1" fillId="7" borderId="60"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5" fillId="0" borderId="13" xfId="0" applyFont="1" applyFill="1" applyBorder="1" applyAlignment="1">
      <alignment vertical="center" wrapText="1"/>
    </xf>
    <xf numFmtId="2" fontId="5" fillId="0" borderId="13"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4" fontId="5" fillId="5" borderId="2" xfId="0" applyNumberFormat="1" applyFont="1" applyFill="1" applyBorder="1" applyAlignment="1">
      <alignment horizontal="center" vertical="center" wrapText="1"/>
    </xf>
    <xf numFmtId="0" fontId="5" fillId="0" borderId="13" xfId="0" applyFont="1" applyFill="1" applyBorder="1" applyAlignment="1">
      <alignment horizontal="left" vertical="center" wrapText="1" indent="2"/>
    </xf>
    <xf numFmtId="0" fontId="0" fillId="0" borderId="2" xfId="0" applyFill="1" applyBorder="1" applyAlignment="1">
      <alignment horizontal="center" vertical="center" wrapText="1"/>
    </xf>
    <xf numFmtId="0" fontId="0" fillId="0" borderId="0" xfId="0" applyFill="1"/>
    <xf numFmtId="0" fontId="5" fillId="0" borderId="12" xfId="0" applyFont="1" applyFill="1" applyBorder="1" applyAlignment="1">
      <alignment vertical="center" wrapText="1"/>
    </xf>
    <xf numFmtId="0" fontId="5" fillId="0" borderId="13" xfId="0" applyFont="1" applyFill="1" applyBorder="1" applyAlignment="1">
      <alignment horizontal="left" vertical="center" wrapText="1"/>
    </xf>
    <xf numFmtId="0" fontId="5" fillId="7" borderId="28" xfId="0" applyFont="1" applyFill="1" applyBorder="1" applyAlignment="1">
      <alignment wrapText="1"/>
    </xf>
    <xf numFmtId="0" fontId="13" fillId="7" borderId="13" xfId="0" applyFont="1" applyFill="1" applyBorder="1" applyAlignment="1">
      <alignment horizontal="center" vertical="center" wrapText="1"/>
    </xf>
    <xf numFmtId="0" fontId="13" fillId="7" borderId="2" xfId="0" applyFont="1" applyFill="1" applyBorder="1" applyAlignment="1">
      <alignment horizontal="center" vertical="center" wrapText="1"/>
    </xf>
    <xf numFmtId="0" fontId="13" fillId="7" borderId="5" xfId="0" applyFont="1" applyFill="1" applyBorder="1" applyAlignment="1">
      <alignment horizontal="center" vertical="center" wrapText="1"/>
    </xf>
    <xf numFmtId="0" fontId="13" fillId="0" borderId="29" xfId="0" applyFont="1" applyFill="1" applyBorder="1" applyAlignment="1">
      <alignment horizontal="left"/>
    </xf>
    <xf numFmtId="0" fontId="25" fillId="0" borderId="14" xfId="0" applyFont="1" applyFill="1" applyBorder="1" applyAlignment="1">
      <alignment vertical="center" wrapText="1"/>
    </xf>
    <xf numFmtId="2" fontId="25" fillId="0" borderId="14" xfId="0" applyNumberFormat="1" applyFont="1" applyFill="1" applyBorder="1" applyAlignment="1">
      <alignment horizontal="center" vertical="center" wrapText="1"/>
    </xf>
    <xf numFmtId="0" fontId="5" fillId="6" borderId="3" xfId="0" applyFont="1" applyFill="1" applyBorder="1" applyAlignment="1">
      <alignment horizontal="center" vertical="center" wrapText="1"/>
    </xf>
    <xf numFmtId="4" fontId="25" fillId="0" borderId="3" xfId="0" applyNumberFormat="1" applyFont="1" applyBorder="1" applyAlignment="1">
      <alignment horizontal="center" vertical="center" wrapText="1"/>
    </xf>
    <xf numFmtId="0" fontId="26" fillId="0" borderId="12" xfId="0" applyFont="1" applyFill="1" applyBorder="1" applyAlignment="1">
      <alignment vertical="center" wrapText="1"/>
    </xf>
    <xf numFmtId="2" fontId="26" fillId="0" borderId="12"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2" fontId="5" fillId="0" borderId="12" xfId="0" applyNumberFormat="1" applyFont="1" applyFill="1" applyBorder="1" applyAlignment="1">
      <alignment horizontal="center" vertical="center" wrapText="1"/>
    </xf>
    <xf numFmtId="4" fontId="5" fillId="5" borderId="1" xfId="0" applyNumberFormat="1" applyFont="1" applyFill="1" applyBorder="1" applyAlignment="1">
      <alignment horizontal="center" vertical="center" wrapText="1"/>
    </xf>
    <xf numFmtId="0" fontId="5" fillId="0" borderId="12"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12" xfId="0" applyFont="1" applyFill="1" applyBorder="1" applyAlignment="1">
      <alignment horizontal="left" vertical="center" wrapText="1" indent="2"/>
    </xf>
    <xf numFmtId="0" fontId="13" fillId="6" borderId="3"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5" fillId="0" borderId="33" xfId="0" applyFont="1" applyFill="1" applyBorder="1"/>
    <xf numFmtId="0" fontId="13" fillId="5" borderId="29" xfId="0" applyFont="1" applyFill="1" applyBorder="1" applyAlignment="1">
      <alignment horizontal="left"/>
    </xf>
    <xf numFmtId="4" fontId="25" fillId="5" borderId="3" xfId="0" applyNumberFormat="1" applyFont="1" applyFill="1" applyBorder="1" applyAlignment="1">
      <alignment horizontal="center" vertical="center" wrapText="1"/>
    </xf>
    <xf numFmtId="0" fontId="5" fillId="5" borderId="0" xfId="0" applyFont="1" applyFill="1"/>
    <xf numFmtId="0" fontId="5" fillId="5" borderId="30" xfId="0" applyFont="1" applyFill="1" applyBorder="1"/>
    <xf numFmtId="2" fontId="26" fillId="5" borderId="12" xfId="0" applyNumberFormat="1" applyFont="1" applyFill="1" applyBorder="1" applyAlignment="1">
      <alignment horizontal="center" vertical="center" wrapText="1"/>
    </xf>
    <xf numFmtId="2" fontId="5" fillId="5" borderId="12"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0" borderId="31" xfId="0" applyFont="1" applyFill="1" applyBorder="1"/>
    <xf numFmtId="0" fontId="5" fillId="5" borderId="15" xfId="0" applyFont="1" applyFill="1" applyBorder="1" applyAlignment="1">
      <alignment horizontal="left" vertical="center" wrapText="1" indent="2"/>
    </xf>
    <xf numFmtId="2" fontId="5" fillId="0" borderId="15" xfId="0" applyNumberFormat="1" applyFont="1" applyFill="1" applyBorder="1" applyAlignment="1">
      <alignment horizontal="center" vertical="center" wrapText="1"/>
    </xf>
    <xf numFmtId="0" fontId="5" fillId="0" borderId="4" xfId="0" applyFont="1" applyBorder="1" applyAlignment="1">
      <alignment horizontal="center" vertical="center" wrapText="1"/>
    </xf>
    <xf numFmtId="4" fontId="5" fillId="5" borderId="4" xfId="0" applyNumberFormat="1" applyFont="1" applyFill="1" applyBorder="1" applyAlignment="1">
      <alignment horizontal="center" vertical="center" wrapText="1"/>
    </xf>
    <xf numFmtId="0" fontId="25" fillId="0" borderId="16" xfId="0" applyFont="1" applyFill="1" applyBorder="1" applyAlignment="1">
      <alignment vertical="center" wrapText="1"/>
    </xf>
    <xf numFmtId="0" fontId="5" fillId="6" borderId="6" xfId="0"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0" fontId="5" fillId="0" borderId="0" xfId="0" applyFont="1" applyFill="1"/>
    <xf numFmtId="0" fontId="13" fillId="0" borderId="32" xfId="0" applyFont="1" applyFill="1" applyBorder="1" applyAlignment="1">
      <alignment horizontal="left"/>
    </xf>
    <xf numFmtId="2" fontId="25" fillId="0" borderId="16" xfId="0" applyNumberFormat="1" applyFont="1" applyFill="1" applyBorder="1" applyAlignment="1">
      <alignment horizontal="center" vertical="center" wrapText="1"/>
    </xf>
    <xf numFmtId="4" fontId="25" fillId="0" borderId="6" xfId="0" applyNumberFormat="1" applyFont="1" applyBorder="1" applyAlignment="1">
      <alignment horizontal="center" vertical="center" wrapText="1"/>
    </xf>
    <xf numFmtId="0" fontId="5" fillId="0" borderId="33" xfId="0" applyFont="1" applyFill="1" applyBorder="1" applyAlignment="1">
      <alignment horizontal="left"/>
    </xf>
    <xf numFmtId="2" fontId="5" fillId="0" borderId="2" xfId="0" applyNumberFormat="1" applyFont="1" applyFill="1" applyBorder="1" applyAlignment="1">
      <alignment horizontal="center" vertical="center" wrapText="1"/>
    </xf>
    <xf numFmtId="0" fontId="5" fillId="0" borderId="15" xfId="0" applyFont="1" applyFill="1" applyBorder="1" applyAlignment="1">
      <alignment horizontal="left" vertical="center" wrapText="1" indent="2"/>
    </xf>
    <xf numFmtId="2" fontId="5" fillId="0" borderId="4" xfId="0" applyNumberFormat="1" applyFont="1" applyFill="1" applyBorder="1" applyAlignment="1">
      <alignment horizontal="center" vertical="center" wrapText="1"/>
    </xf>
    <xf numFmtId="4" fontId="13" fillId="7" borderId="7" xfId="0" applyNumberFormat="1" applyFont="1" applyFill="1" applyBorder="1" applyAlignment="1">
      <alignment horizontal="center" vertical="center" wrapText="1"/>
    </xf>
    <xf numFmtId="0" fontId="5" fillId="0" borderId="0" xfId="0" applyFont="1" applyFill="1" applyBorder="1"/>
    <xf numFmtId="2" fontId="5" fillId="0" borderId="0" xfId="0" applyNumberFormat="1" applyFont="1" applyAlignment="1">
      <alignment horizontal="center"/>
    </xf>
    <xf numFmtId="0" fontId="5" fillId="0" borderId="0" xfId="0" applyFont="1" applyAlignment="1">
      <alignment horizontal="center"/>
    </xf>
    <xf numFmtId="0" fontId="5" fillId="7" borderId="27" xfId="0" applyFont="1" applyFill="1" applyBorder="1" applyAlignment="1">
      <alignment wrapText="1"/>
    </xf>
    <xf numFmtId="0" fontId="13" fillId="7" borderId="22" xfId="0" applyFont="1" applyFill="1" applyBorder="1" applyAlignment="1">
      <alignment horizontal="center" vertical="center" wrapText="1"/>
    </xf>
    <xf numFmtId="0" fontId="13" fillId="7" borderId="7" xfId="0" applyFont="1" applyFill="1" applyBorder="1" applyAlignment="1">
      <alignment horizontal="center" vertical="center" wrapText="1"/>
    </xf>
    <xf numFmtId="0" fontId="13" fillId="7" borderId="58" xfId="0" applyFont="1" applyFill="1" applyBorder="1" applyAlignment="1">
      <alignment horizontal="center" vertical="center" wrapText="1"/>
    </xf>
    <xf numFmtId="2" fontId="25" fillId="0" borderId="3" xfId="0" applyNumberFormat="1"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4" fontId="25" fillId="0" borderId="3" xfId="0" applyNumberFormat="1" applyFont="1" applyFill="1" applyBorder="1" applyAlignment="1">
      <alignment horizontal="center" vertical="center" wrapText="1"/>
    </xf>
    <xf numFmtId="0" fontId="5" fillId="5" borderId="2" xfId="0" applyFont="1" applyFill="1" applyBorder="1" applyAlignment="1">
      <alignment horizontal="center" vertical="center" wrapText="1"/>
    </xf>
    <xf numFmtId="0" fontId="13" fillId="0" borderId="30" xfId="0" applyFont="1" applyFill="1" applyBorder="1" applyAlignment="1">
      <alignment horizontal="left"/>
    </xf>
    <xf numFmtId="0" fontId="25" fillId="0" borderId="14" xfId="0" applyFont="1" applyFill="1" applyBorder="1" applyAlignment="1">
      <alignment horizontal="left" vertical="center" wrapText="1"/>
    </xf>
    <xf numFmtId="4" fontId="5" fillId="2" borderId="1" xfId="0" applyNumberFormat="1" applyFont="1" applyFill="1" applyBorder="1" applyAlignment="1">
      <alignment vertical="center" wrapText="1"/>
    </xf>
    <xf numFmtId="0" fontId="5" fillId="0" borderId="35" xfId="0" applyFont="1" applyBorder="1" applyAlignment="1">
      <alignment vertical="center" wrapText="1"/>
    </xf>
    <xf numFmtId="0" fontId="5" fillId="0" borderId="15" xfId="0" applyFont="1" applyFill="1" applyBorder="1" applyAlignment="1">
      <alignment vertical="center" wrapText="1"/>
    </xf>
    <xf numFmtId="0" fontId="5" fillId="5" borderId="4" xfId="0" applyFont="1" applyFill="1" applyBorder="1" applyAlignment="1">
      <alignment horizontal="center" vertical="center" wrapText="1"/>
    </xf>
    <xf numFmtId="0" fontId="5" fillId="0" borderId="38" xfId="0" applyFont="1" applyBorder="1" applyAlignment="1">
      <alignment vertical="center" wrapText="1"/>
    </xf>
    <xf numFmtId="0" fontId="5" fillId="7" borderId="61" xfId="0" applyFont="1" applyFill="1" applyBorder="1"/>
    <xf numFmtId="0" fontId="28" fillId="0" borderId="30" xfId="0" applyFont="1" applyFill="1" applyBorder="1"/>
    <xf numFmtId="0" fontId="28" fillId="5" borderId="0" xfId="0" applyFont="1" applyFill="1"/>
    <xf numFmtId="0" fontId="28" fillId="0" borderId="33" xfId="0" applyFont="1" applyFill="1" applyBorder="1"/>
    <xf numFmtId="0" fontId="28" fillId="0" borderId="31" xfId="0" applyFont="1" applyFill="1" applyBorder="1"/>
    <xf numFmtId="0" fontId="5" fillId="0" borderId="12" xfId="0" applyFont="1" applyFill="1" applyBorder="1" applyAlignment="1">
      <alignment vertical="top" wrapText="1"/>
    </xf>
    <xf numFmtId="0" fontId="5" fillId="5" borderId="12" xfId="0" applyFont="1" applyFill="1" applyBorder="1" applyAlignment="1">
      <alignment horizontal="left" vertical="top" wrapText="1"/>
    </xf>
    <xf numFmtId="0" fontId="5" fillId="0" borderId="12" xfId="0" applyFont="1" applyFill="1" applyBorder="1" applyAlignment="1">
      <alignment horizontal="left" vertical="top" wrapText="1"/>
    </xf>
    <xf numFmtId="0" fontId="25" fillId="0" borderId="14" xfId="0" applyFont="1" applyFill="1" applyBorder="1" applyAlignment="1">
      <alignment vertical="top" wrapText="1"/>
    </xf>
    <xf numFmtId="0" fontId="26" fillId="0" borderId="12" xfId="0" applyFont="1" applyFill="1" applyBorder="1" applyAlignment="1">
      <alignment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25" fillId="5" borderId="14" xfId="0" applyFont="1" applyFill="1" applyBorder="1" applyAlignment="1">
      <alignment vertical="top" wrapText="1"/>
    </xf>
    <xf numFmtId="0" fontId="26" fillId="5" borderId="12" xfId="0" applyFont="1" applyFill="1" applyBorder="1" applyAlignment="1">
      <alignment vertical="top" wrapText="1"/>
    </xf>
    <xf numFmtId="0" fontId="25" fillId="0" borderId="16" xfId="0" applyFont="1" applyFill="1" applyBorder="1" applyAlignment="1">
      <alignment vertical="top" wrapText="1"/>
    </xf>
    <xf numFmtId="0" fontId="5" fillId="0" borderId="15" xfId="0" applyFont="1" applyFill="1" applyBorder="1" applyAlignment="1">
      <alignment horizontal="left" vertical="top" wrapText="1"/>
    </xf>
    <xf numFmtId="0" fontId="13" fillId="7" borderId="25" xfId="0" applyFont="1" applyFill="1" applyBorder="1" applyAlignment="1">
      <alignment horizontal="center" vertical="center" wrapText="1"/>
    </xf>
    <xf numFmtId="0" fontId="13" fillId="7" borderId="9" xfId="0" applyFont="1" applyFill="1" applyBorder="1" applyAlignment="1">
      <alignment horizontal="center" vertical="center" wrapText="1"/>
    </xf>
    <xf numFmtId="0" fontId="13" fillId="7" borderId="60" xfId="0" applyFont="1" applyFill="1" applyBorder="1" applyAlignment="1">
      <alignment horizontal="center" vertical="center" wrapText="1"/>
    </xf>
    <xf numFmtId="2" fontId="5" fillId="0" borderId="15" xfId="0" applyNumberFormat="1" applyFont="1" applyFill="1" applyBorder="1" applyAlignment="1">
      <alignment horizontal="center" vertical="center"/>
    </xf>
    <xf numFmtId="0" fontId="5" fillId="2"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 xfId="0" applyFont="1" applyFill="1" applyBorder="1" applyAlignment="1">
      <alignment horizontal="center" vertical="center" wrapText="1"/>
    </xf>
    <xf numFmtId="165" fontId="5" fillId="0" borderId="30" xfId="0" applyNumberFormat="1" applyFont="1" applyFill="1" applyBorder="1"/>
    <xf numFmtId="2" fontId="5" fillId="5" borderId="12" xfId="0" applyNumberFormat="1" applyFont="1" applyFill="1" applyBorder="1" applyAlignment="1">
      <alignment vertical="center" wrapText="1"/>
    </xf>
    <xf numFmtId="2" fontId="5" fillId="0" borderId="1" xfId="0" applyNumberFormat="1" applyFont="1" applyBorder="1" applyAlignment="1">
      <alignment horizontal="center" vertical="center" wrapText="1"/>
    </xf>
    <xf numFmtId="2" fontId="5" fillId="5" borderId="1" xfId="0" applyNumberFormat="1" applyFont="1" applyFill="1" applyBorder="1" applyAlignment="1">
      <alignment horizontal="center" vertical="center" wrapText="1"/>
    </xf>
    <xf numFmtId="165" fontId="5" fillId="0" borderId="33" xfId="0" applyNumberFormat="1" applyFont="1" applyFill="1" applyBorder="1"/>
    <xf numFmtId="2" fontId="5" fillId="5" borderId="13" xfId="0" applyNumberFormat="1" applyFont="1" applyFill="1" applyBorder="1" applyAlignment="1">
      <alignment vertical="center" wrapText="1"/>
    </xf>
    <xf numFmtId="2" fontId="5" fillId="0" borderId="2" xfId="0" applyNumberFormat="1" applyFont="1" applyBorder="1" applyAlignment="1">
      <alignment horizontal="center" vertical="center" wrapText="1"/>
    </xf>
    <xf numFmtId="2" fontId="5" fillId="5" borderId="2" xfId="0" applyNumberFormat="1" applyFont="1" applyFill="1" applyBorder="1" applyAlignment="1">
      <alignment horizontal="center" vertical="center" wrapText="1"/>
    </xf>
    <xf numFmtId="165" fontId="5" fillId="0" borderId="31" xfId="0" applyNumberFormat="1" applyFont="1" applyFill="1" applyBorder="1"/>
    <xf numFmtId="2" fontId="5" fillId="5" borderId="15" xfId="0" applyNumberFormat="1" applyFont="1" applyFill="1" applyBorder="1" applyAlignment="1">
      <alignment vertical="center" wrapText="1"/>
    </xf>
    <xf numFmtId="2" fontId="5" fillId="0" borderId="4" xfId="0" applyNumberFormat="1" applyFont="1" applyBorder="1" applyAlignment="1">
      <alignment horizontal="center" vertical="center" wrapText="1"/>
    </xf>
    <xf numFmtId="2" fontId="5" fillId="5" borderId="4"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5" fillId="0" borderId="30" xfId="0" applyFont="1" applyFill="1" applyBorder="1" applyAlignment="1">
      <alignment horizontal="right"/>
    </xf>
    <xf numFmtId="0" fontId="5" fillId="0" borderId="33" xfId="0" applyFont="1" applyFill="1" applyBorder="1" applyAlignment="1">
      <alignment horizontal="right"/>
    </xf>
    <xf numFmtId="0" fontId="5" fillId="5" borderId="13" xfId="0" applyFont="1" applyFill="1" applyBorder="1" applyAlignment="1">
      <alignment horizontal="left" vertical="center" wrapText="1" indent="2"/>
    </xf>
    <xf numFmtId="0" fontId="0" fillId="0" borderId="13" xfId="0" applyFill="1" applyBorder="1" applyAlignment="1">
      <alignment horizontal="left" vertical="top" wrapText="1" indent="2"/>
    </xf>
    <xf numFmtId="0" fontId="0" fillId="0" borderId="13" xfId="0" applyFill="1" applyBorder="1" applyAlignment="1">
      <alignment vertical="top" wrapText="1"/>
    </xf>
    <xf numFmtId="0" fontId="5" fillId="0" borderId="13" xfId="0" applyFont="1" applyFill="1" applyBorder="1" applyAlignment="1">
      <alignment horizontal="left" vertical="top" wrapText="1" indent="2"/>
    </xf>
    <xf numFmtId="0" fontId="5" fillId="12" borderId="30" xfId="0" applyFont="1" applyFill="1" applyBorder="1"/>
    <xf numFmtId="0" fontId="5" fillId="12" borderId="12" xfId="0" applyFont="1" applyFill="1" applyBorder="1" applyAlignment="1">
      <alignment vertical="top" wrapText="1"/>
    </xf>
    <xf numFmtId="2" fontId="5" fillId="12" borderId="12" xfId="0" applyNumberFormat="1" applyFont="1" applyFill="1" applyBorder="1" applyAlignment="1">
      <alignment horizontal="center" vertical="center" wrapText="1"/>
    </xf>
    <xf numFmtId="0" fontId="5" fillId="12" borderId="1" xfId="0" applyFont="1" applyFill="1" applyBorder="1" applyAlignment="1">
      <alignment horizontal="center" vertical="center" wrapText="1"/>
    </xf>
    <xf numFmtId="4" fontId="5" fillId="12" borderId="2" xfId="0" applyNumberFormat="1" applyFont="1" applyFill="1" applyBorder="1" applyAlignment="1">
      <alignment horizontal="center" vertical="center" wrapText="1"/>
    </xf>
    <xf numFmtId="0" fontId="5" fillId="12" borderId="0" xfId="0" applyFont="1" applyFill="1"/>
    <xf numFmtId="0" fontId="5" fillId="12" borderId="12" xfId="0" applyFont="1" applyFill="1" applyBorder="1" applyAlignment="1">
      <alignment horizontal="left" vertical="top" wrapText="1"/>
    </xf>
    <xf numFmtId="0" fontId="5" fillId="12" borderId="33" xfId="0" applyFont="1" applyFill="1" applyBorder="1"/>
    <xf numFmtId="0" fontId="5" fillId="12" borderId="13" xfId="0" applyFont="1" applyFill="1" applyBorder="1" applyAlignment="1">
      <alignment horizontal="left" vertical="top" wrapText="1"/>
    </xf>
    <xf numFmtId="2" fontId="5" fillId="12" borderId="13" xfId="0" applyNumberFormat="1" applyFont="1" applyFill="1" applyBorder="1" applyAlignment="1">
      <alignment horizontal="center" vertical="center" wrapText="1"/>
    </xf>
    <xf numFmtId="0" fontId="5" fillId="12"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vertical="center" wrapText="1"/>
    </xf>
    <xf numFmtId="0" fontId="5" fillId="0" borderId="38" xfId="0" applyFont="1" applyFill="1" applyBorder="1" applyAlignment="1">
      <alignment vertical="center" wrapText="1"/>
    </xf>
    <xf numFmtId="0" fontId="0" fillId="12" borderId="30" xfId="0" applyFill="1" applyBorder="1"/>
    <xf numFmtId="0" fontId="0" fillId="12" borderId="13" xfId="0" applyFill="1" applyBorder="1" applyAlignment="1">
      <alignment vertical="center" wrapText="1"/>
    </xf>
    <xf numFmtId="4" fontId="0" fillId="12" borderId="2" xfId="0" applyNumberFormat="1" applyFill="1" applyBorder="1" applyAlignment="1">
      <alignment horizontal="center" vertical="center" wrapText="1"/>
    </xf>
    <xf numFmtId="0" fontId="0" fillId="12" borderId="2" xfId="0" applyFill="1" applyBorder="1" applyAlignment="1">
      <alignment horizontal="center" vertical="center" wrapText="1"/>
    </xf>
    <xf numFmtId="0" fontId="0" fillId="12" borderId="0" xfId="0" applyFill="1"/>
    <xf numFmtId="0" fontId="0" fillId="0" borderId="1" xfId="0" applyFill="1" applyBorder="1" applyAlignment="1">
      <alignment horizontal="center" vertical="center" wrapText="1"/>
    </xf>
    <xf numFmtId="0" fontId="28" fillId="0" borderId="0" xfId="0" applyFont="1" applyFill="1"/>
    <xf numFmtId="0" fontId="13" fillId="12" borderId="29" xfId="0" applyFont="1" applyFill="1" applyBorder="1" applyAlignment="1">
      <alignment horizontal="left"/>
    </xf>
    <xf numFmtId="0" fontId="25" fillId="12" borderId="14" xfId="0" applyFont="1" applyFill="1" applyBorder="1" applyAlignment="1">
      <alignment vertical="center" wrapText="1"/>
    </xf>
    <xf numFmtId="2" fontId="25" fillId="12" borderId="14" xfId="0" applyNumberFormat="1" applyFont="1" applyFill="1" applyBorder="1" applyAlignment="1">
      <alignment horizontal="center" vertical="center" wrapText="1"/>
    </xf>
    <xf numFmtId="0" fontId="5" fillId="12" borderId="3" xfId="0" applyFont="1" applyFill="1" applyBorder="1" applyAlignment="1">
      <alignment horizontal="center" vertical="center" wrapText="1"/>
    </xf>
    <xf numFmtId="4" fontId="25" fillId="12" borderId="3" xfId="0" applyNumberFormat="1" applyFont="1" applyFill="1" applyBorder="1" applyAlignment="1">
      <alignment horizontal="center" vertical="center" wrapText="1"/>
    </xf>
    <xf numFmtId="165" fontId="5" fillId="12" borderId="30" xfId="0" applyNumberFormat="1" applyFont="1" applyFill="1" applyBorder="1"/>
    <xf numFmtId="2" fontId="5" fillId="12" borderId="12" xfId="0" applyNumberFormat="1" applyFont="1" applyFill="1" applyBorder="1" applyAlignment="1">
      <alignment vertical="center" wrapText="1"/>
    </xf>
    <xf numFmtId="2" fontId="5" fillId="12" borderId="1" xfId="0" applyNumberFormat="1" applyFont="1" applyFill="1" applyBorder="1" applyAlignment="1">
      <alignment horizontal="center" vertical="center" wrapText="1"/>
    </xf>
    <xf numFmtId="0" fontId="5" fillId="0" borderId="35" xfId="0" applyFont="1" applyFill="1" applyBorder="1" applyAlignment="1">
      <alignment horizontal="left" vertical="center" wrapText="1"/>
    </xf>
    <xf numFmtId="0" fontId="5" fillId="12" borderId="13" xfId="0" applyFont="1" applyFill="1" applyBorder="1" applyAlignment="1">
      <alignment horizontal="left" vertical="center" wrapText="1"/>
    </xf>
    <xf numFmtId="0" fontId="5" fillId="12" borderId="13" xfId="0" applyFont="1" applyFill="1" applyBorder="1" applyAlignment="1">
      <alignment vertical="center" wrapText="1"/>
    </xf>
    <xf numFmtId="0" fontId="5" fillId="12" borderId="12" xfId="0" applyFont="1" applyFill="1" applyBorder="1" applyAlignment="1">
      <alignment vertical="center" wrapText="1"/>
    </xf>
    <xf numFmtId="4" fontId="5" fillId="12" borderId="1" xfId="0" applyNumberFormat="1" applyFont="1" applyFill="1" applyBorder="1" applyAlignment="1">
      <alignment horizontal="center" vertical="center" wrapText="1"/>
    </xf>
    <xf numFmtId="0" fontId="0" fillId="12" borderId="36" xfId="0" applyFill="1" applyBorder="1"/>
    <xf numFmtId="0" fontId="0" fillId="12" borderId="18" xfId="0" applyFill="1" applyBorder="1"/>
    <xf numFmtId="0" fontId="0" fillId="12" borderId="37" xfId="0" applyFill="1" applyBorder="1"/>
    <xf numFmtId="0" fontId="5" fillId="12" borderId="60" xfId="0" applyFont="1" applyFill="1" applyBorder="1" applyAlignment="1">
      <alignment vertical="center" wrapText="1"/>
    </xf>
    <xf numFmtId="0" fontId="0" fillId="12" borderId="33" xfId="0" applyFill="1" applyBorder="1"/>
    <xf numFmtId="2" fontId="0" fillId="12" borderId="13" xfId="0" applyNumberFormat="1" applyFill="1" applyBorder="1" applyAlignment="1">
      <alignment horizontal="center" vertical="center" wrapText="1"/>
    </xf>
    <xf numFmtId="0" fontId="0" fillId="12" borderId="12" xfId="0" applyFill="1" applyBorder="1" applyAlignment="1">
      <alignment vertical="center" wrapText="1"/>
    </xf>
    <xf numFmtId="2" fontId="0" fillId="12" borderId="12" xfId="0" applyNumberFormat="1" applyFill="1" applyBorder="1" applyAlignment="1">
      <alignment horizontal="center" vertical="center" wrapText="1"/>
    </xf>
    <xf numFmtId="0" fontId="0" fillId="12" borderId="1" xfId="0" applyFill="1" applyBorder="1" applyAlignment="1">
      <alignment horizontal="center" vertical="center" wrapText="1"/>
    </xf>
    <xf numFmtId="0" fontId="0" fillId="12" borderId="31" xfId="0" applyFill="1" applyBorder="1"/>
    <xf numFmtId="0" fontId="0" fillId="12" borderId="15" xfId="0" applyFill="1" applyBorder="1" applyAlignment="1">
      <alignment vertical="center" wrapText="1"/>
    </xf>
    <xf numFmtId="2" fontId="0" fillId="12" borderId="15" xfId="0" applyNumberFormat="1" applyFill="1" applyBorder="1" applyAlignment="1">
      <alignment horizontal="center" vertical="center" wrapText="1"/>
    </xf>
    <xf numFmtId="0" fontId="0" fillId="12" borderId="4" xfId="0" applyFill="1" applyBorder="1" applyAlignment="1">
      <alignment horizontal="center" vertical="center" wrapText="1"/>
    </xf>
    <xf numFmtId="4" fontId="0" fillId="12" borderId="4" xfId="0" applyNumberFormat="1" applyFill="1" applyBorder="1" applyAlignment="1">
      <alignment horizontal="center" vertical="center" wrapText="1"/>
    </xf>
    <xf numFmtId="4" fontId="0" fillId="12" borderId="1" xfId="0" applyNumberFormat="1" applyFill="1" applyBorder="1" applyAlignment="1">
      <alignment horizontal="center" vertical="center" wrapText="1"/>
    </xf>
    <xf numFmtId="0" fontId="0" fillId="12" borderId="12" xfId="0" applyFill="1" applyBorder="1" applyAlignment="1">
      <alignment horizontal="left" vertical="center" wrapText="1" indent="2"/>
    </xf>
    <xf numFmtId="0" fontId="5" fillId="12" borderId="1" xfId="0" applyFont="1" applyFill="1" applyBorder="1" applyAlignment="1">
      <alignment vertical="center" wrapText="1"/>
    </xf>
    <xf numFmtId="0" fontId="5" fillId="12" borderId="35" xfId="0" applyFont="1" applyFill="1" applyBorder="1" applyAlignment="1">
      <alignment vertical="center" wrapText="1"/>
    </xf>
    <xf numFmtId="0" fontId="5" fillId="12" borderId="9" xfId="0" applyFont="1" applyFill="1" applyBorder="1" applyAlignment="1">
      <alignment vertical="center" wrapText="1"/>
    </xf>
    <xf numFmtId="0" fontId="0" fillId="5" borderId="0" xfId="0" applyFill="1" applyBorder="1" applyAlignment="1">
      <alignment horizontal="justify" vertical="top" wrapText="1"/>
    </xf>
    <xf numFmtId="0" fontId="0" fillId="0" borderId="0" xfId="0" applyBorder="1" applyAlignment="1">
      <alignment horizontal="justify" vertical="top" wrapText="1"/>
    </xf>
    <xf numFmtId="0" fontId="0" fillId="5" borderId="0" xfId="0" applyFill="1" applyBorder="1" applyAlignment="1">
      <alignment horizontal="left" vertical="center" wrapText="1" indent="2"/>
    </xf>
    <xf numFmtId="0" fontId="0" fillId="0" borderId="0" xfId="0" applyBorder="1" applyAlignment="1">
      <alignment horizontal="left" vertical="center" wrapText="1" indent="2"/>
    </xf>
    <xf numFmtId="2" fontId="5" fillId="9" borderId="44" xfId="0" applyNumberFormat="1" applyFont="1" applyFill="1" applyBorder="1" applyAlignment="1">
      <alignment horizontal="justify" vertical="top" wrapText="1"/>
    </xf>
    <xf numFmtId="2" fontId="12" fillId="9" borderId="36" xfId="0" applyNumberFormat="1" applyFont="1" applyFill="1" applyBorder="1" applyAlignment="1">
      <alignment horizontal="justify" vertical="top" wrapText="1"/>
    </xf>
    <xf numFmtId="2" fontId="12" fillId="9" borderId="16" xfId="0" applyNumberFormat="1" applyFont="1" applyFill="1" applyBorder="1" applyAlignment="1">
      <alignment horizontal="justify" vertical="top" wrapText="1"/>
    </xf>
    <xf numFmtId="0" fontId="1" fillId="9" borderId="10" xfId="0" applyFont="1" applyFill="1" applyBorder="1" applyAlignment="1">
      <alignment horizontal="center" vertical="center"/>
    </xf>
    <xf numFmtId="0" fontId="1" fillId="0" borderId="37" xfId="0" applyFont="1" applyBorder="1" applyAlignment="1">
      <alignment horizontal="center" vertical="center"/>
    </xf>
    <xf numFmtId="0" fontId="1" fillId="0" borderId="13" xfId="0" applyFont="1" applyBorder="1" applyAlignment="1">
      <alignment horizontal="center" vertical="center"/>
    </xf>
    <xf numFmtId="0" fontId="0" fillId="5" borderId="0" xfId="0" applyFill="1" applyBorder="1" applyAlignment="1">
      <alignment horizontal="justify" vertical="center" wrapText="1"/>
    </xf>
    <xf numFmtId="0" fontId="0" fillId="0" borderId="0" xfId="0" applyBorder="1" applyAlignment="1">
      <alignment horizontal="justify" vertical="center" wrapText="1"/>
    </xf>
    <xf numFmtId="0" fontId="0" fillId="5" borderId="0" xfId="0" applyFont="1" applyFill="1" applyBorder="1" applyAlignment="1">
      <alignment horizontal="left"/>
    </xf>
    <xf numFmtId="0" fontId="0" fillId="0" borderId="0" xfId="0" applyFont="1" applyBorder="1" applyAlignment="1">
      <alignment horizontal="left"/>
    </xf>
    <xf numFmtId="0" fontId="0" fillId="14" borderId="17" xfId="0" applyFont="1" applyFill="1" applyBorder="1" applyAlignment="1">
      <alignment horizontal="justify" vertical="center" wrapText="1"/>
    </xf>
    <xf numFmtId="0" fontId="0" fillId="14" borderId="18" xfId="0" applyFont="1" applyFill="1" applyBorder="1" applyAlignment="1">
      <alignment horizontal="justify" vertical="center" wrapText="1"/>
    </xf>
    <xf numFmtId="0" fontId="0" fillId="14" borderId="12" xfId="0" applyFont="1" applyFill="1" applyBorder="1" applyAlignment="1">
      <alignment horizontal="justify" vertical="center" wrapText="1"/>
    </xf>
    <xf numFmtId="0" fontId="5" fillId="5" borderId="0" xfId="0" applyFont="1" applyFill="1" applyAlignment="1">
      <alignment horizontal="justify" vertical="center" wrapText="1"/>
    </xf>
    <xf numFmtId="0" fontId="12" fillId="0" borderId="0" xfId="0" applyFont="1" applyAlignment="1">
      <alignment horizontal="justify" vertical="center" wrapText="1"/>
    </xf>
    <xf numFmtId="0" fontId="0" fillId="12" borderId="17" xfId="0" applyFont="1" applyFill="1" applyBorder="1" applyAlignment="1">
      <alignment horizontal="justify" vertical="center" wrapText="1"/>
    </xf>
    <xf numFmtId="0" fontId="0" fillId="12" borderId="18" xfId="0" applyFont="1" applyFill="1" applyBorder="1" applyAlignment="1">
      <alignment horizontal="justify" vertical="center" wrapText="1"/>
    </xf>
    <xf numFmtId="0" fontId="0" fillId="12" borderId="12" xfId="0" applyFont="1" applyFill="1" applyBorder="1" applyAlignment="1">
      <alignment horizontal="justify" vertical="center" wrapText="1"/>
    </xf>
    <xf numFmtId="0" fontId="0" fillId="4" borderId="17" xfId="0" applyFont="1" applyFill="1" applyBorder="1" applyAlignment="1">
      <alignment horizontal="justify" vertical="center" wrapText="1"/>
    </xf>
    <xf numFmtId="0" fontId="0" fillId="4" borderId="18" xfId="0" applyFont="1" applyFill="1" applyBorder="1" applyAlignment="1">
      <alignment horizontal="justify" vertical="center" wrapText="1"/>
    </xf>
    <xf numFmtId="0" fontId="0" fillId="4" borderId="12" xfId="0" applyFont="1" applyFill="1" applyBorder="1" applyAlignment="1">
      <alignment horizontal="justify" vertical="center" wrapText="1"/>
    </xf>
    <xf numFmtId="0" fontId="0" fillId="5" borderId="0" xfId="0" applyFont="1" applyFill="1" applyAlignment="1">
      <alignment wrapText="1"/>
    </xf>
    <xf numFmtId="0" fontId="0" fillId="0" borderId="0" xfId="0" applyFont="1" applyAlignment="1">
      <alignment wrapText="1"/>
    </xf>
    <xf numFmtId="0" fontId="0" fillId="5" borderId="0" xfId="0" applyFont="1" applyFill="1" applyAlignment="1">
      <alignment horizontal="justify" vertical="top" wrapText="1"/>
    </xf>
    <xf numFmtId="0" fontId="0" fillId="0" borderId="0" xfId="0" applyFont="1" applyAlignment="1">
      <alignment horizontal="justify" vertical="top" wrapText="1"/>
    </xf>
    <xf numFmtId="0" fontId="0" fillId="5" borderId="0" xfId="0" applyFont="1" applyFill="1" applyBorder="1" applyAlignment="1">
      <alignment horizontal="justify" vertical="top" wrapText="1"/>
    </xf>
    <xf numFmtId="0" fontId="0" fillId="0" borderId="0" xfId="0" applyFont="1" applyBorder="1" applyAlignment="1">
      <alignment horizontal="justify" vertical="top" wrapText="1"/>
    </xf>
    <xf numFmtId="0" fontId="0" fillId="5" borderId="40" xfId="0" applyFont="1" applyFill="1" applyBorder="1" applyAlignment="1">
      <alignment horizontal="justify" vertical="top" wrapText="1"/>
    </xf>
    <xf numFmtId="0" fontId="0" fillId="0" borderId="40" xfId="0" applyFont="1" applyBorder="1" applyAlignment="1">
      <alignment horizontal="justify" vertical="top" wrapText="1"/>
    </xf>
    <xf numFmtId="0" fontId="8" fillId="8" borderId="41" xfId="0" applyFont="1" applyFill="1" applyBorder="1" applyAlignment="1">
      <alignment horizontal="center" vertical="center" wrapText="1"/>
    </xf>
    <xf numFmtId="0" fontId="8" fillId="8" borderId="42" xfId="0" applyFont="1" applyFill="1" applyBorder="1" applyAlignment="1">
      <alignment horizontal="center" vertical="center" wrapText="1"/>
    </xf>
    <xf numFmtId="0" fontId="8" fillId="8" borderId="43" xfId="0" applyFont="1" applyFill="1" applyBorder="1" applyAlignment="1">
      <alignment horizontal="center" vertical="center" wrapText="1"/>
    </xf>
    <xf numFmtId="0" fontId="0" fillId="3" borderId="17" xfId="0" applyFont="1" applyFill="1" applyBorder="1" applyAlignment="1">
      <alignment horizontal="justify" vertical="center" wrapText="1"/>
    </xf>
    <xf numFmtId="0" fontId="0" fillId="3" borderId="18" xfId="0" applyFont="1" applyFill="1" applyBorder="1" applyAlignment="1">
      <alignment horizontal="justify" vertical="center" wrapText="1"/>
    </xf>
    <xf numFmtId="0" fontId="0" fillId="3" borderId="12" xfId="0" applyFont="1" applyFill="1" applyBorder="1" applyAlignment="1">
      <alignment horizontal="justify" vertical="center" wrapText="1"/>
    </xf>
    <xf numFmtId="0" fontId="0" fillId="13" borderId="17" xfId="0" applyFont="1" applyFill="1" applyBorder="1" applyAlignment="1">
      <alignment horizontal="justify" vertical="center" wrapText="1"/>
    </xf>
    <xf numFmtId="0" fontId="0" fillId="13" borderId="18" xfId="0" applyFont="1" applyFill="1" applyBorder="1" applyAlignment="1">
      <alignment horizontal="justify" vertical="center" wrapText="1"/>
    </xf>
    <xf numFmtId="0" fontId="0" fillId="13" borderId="12" xfId="0" applyFont="1" applyFill="1" applyBorder="1" applyAlignment="1">
      <alignment horizontal="justify" vertical="center" wrapText="1"/>
    </xf>
    <xf numFmtId="0" fontId="1" fillId="11" borderId="1" xfId="0" applyFont="1" applyFill="1" applyBorder="1" applyAlignment="1">
      <alignment horizontal="center" vertical="center" wrapText="1"/>
    </xf>
    <xf numFmtId="0" fontId="17" fillId="5" borderId="0" xfId="0" applyFont="1" applyFill="1" applyAlignment="1">
      <alignment wrapText="1"/>
    </xf>
    <xf numFmtId="0" fontId="17" fillId="0" borderId="0" xfId="0" applyFont="1" applyAlignment="1">
      <alignment wrapText="1"/>
    </xf>
    <xf numFmtId="0" fontId="2" fillId="5" borderId="0" xfId="0" applyFont="1" applyFill="1" applyBorder="1" applyAlignment="1"/>
    <xf numFmtId="0" fontId="2" fillId="0" borderId="0" xfId="0" applyFont="1" applyBorder="1" applyAlignment="1"/>
    <xf numFmtId="0" fontId="5" fillId="0" borderId="59" xfId="0" applyFont="1" applyBorder="1" applyAlignment="1">
      <alignment vertical="center" wrapText="1"/>
    </xf>
    <xf numFmtId="0" fontId="5" fillId="0" borderId="60" xfId="0" applyFont="1" applyBorder="1" applyAlignment="1">
      <alignment vertical="center" wrapText="1"/>
    </xf>
    <xf numFmtId="0" fontId="5" fillId="0" borderId="57" xfId="0" applyFont="1" applyBorder="1" applyAlignment="1">
      <alignment vertical="center" wrapText="1"/>
    </xf>
    <xf numFmtId="0" fontId="13" fillId="7" borderId="61" xfId="0" applyFont="1" applyFill="1" applyBorder="1" applyAlignment="1">
      <alignment horizontal="right" vertical="center" wrapText="1"/>
    </xf>
    <xf numFmtId="0" fontId="13" fillId="7" borderId="39" xfId="0" applyFont="1" applyFill="1" applyBorder="1" applyAlignment="1">
      <alignment horizontal="right" vertical="center" wrapText="1"/>
    </xf>
    <xf numFmtId="0" fontId="13" fillId="7" borderId="62" xfId="0" applyFont="1" applyFill="1" applyBorder="1" applyAlignment="1">
      <alignment horizontal="right" vertical="center" wrapText="1"/>
    </xf>
    <xf numFmtId="0" fontId="5" fillId="7" borderId="24" xfId="0" applyFont="1" applyFill="1" applyBorder="1" applyAlignment="1">
      <alignment vertical="center" wrapText="1"/>
    </xf>
    <xf numFmtId="0" fontId="5" fillId="7" borderId="23" xfId="0" applyFont="1" applyFill="1" applyBorder="1" applyAlignment="1">
      <alignment vertical="center" wrapText="1"/>
    </xf>
    <xf numFmtId="0" fontId="5" fillId="0" borderId="9" xfId="0" applyFont="1" applyBorder="1" applyAlignment="1">
      <alignment vertical="center" wrapText="1"/>
    </xf>
    <xf numFmtId="0" fontId="5" fillId="0" borderId="2" xfId="0" applyFont="1" applyBorder="1" applyAlignment="1">
      <alignment vertical="center" wrapText="1"/>
    </xf>
    <xf numFmtId="0" fontId="5" fillId="0" borderId="6" xfId="0" applyFont="1" applyBorder="1" applyAlignment="1">
      <alignment vertical="center" wrapText="1"/>
    </xf>
    <xf numFmtId="0" fontId="5" fillId="0" borderId="5" xfId="0" applyFont="1" applyBorder="1" applyAlignment="1">
      <alignment horizontal="left" vertical="center" wrapText="1"/>
    </xf>
    <xf numFmtId="0" fontId="5" fillId="0" borderId="57" xfId="0" applyFont="1" applyBorder="1" applyAlignment="1">
      <alignment horizontal="left" vertical="center" wrapText="1"/>
    </xf>
    <xf numFmtId="0" fontId="5" fillId="0" borderId="60" xfId="0" applyFont="1" applyBorder="1" applyAlignment="1">
      <alignment horizontal="left" vertical="center" wrapText="1"/>
    </xf>
    <xf numFmtId="0" fontId="5" fillId="0" borderId="20" xfId="0" applyFont="1" applyBorder="1" applyAlignment="1">
      <alignment horizontal="left" vertical="center" wrapText="1"/>
    </xf>
    <xf numFmtId="0" fontId="5" fillId="0" borderId="11" xfId="0" applyFont="1" applyBorder="1" applyAlignment="1">
      <alignment vertical="center" wrapText="1"/>
    </xf>
    <xf numFmtId="0" fontId="5" fillId="5" borderId="8" xfId="0" applyFont="1" applyFill="1" applyBorder="1" applyAlignment="1">
      <alignment vertical="center" wrapText="1"/>
    </xf>
    <xf numFmtId="0" fontId="5" fillId="5" borderId="9" xfId="0" applyFont="1" applyFill="1" applyBorder="1" applyAlignment="1">
      <alignment vertical="center" wrapText="1"/>
    </xf>
    <xf numFmtId="0" fontId="5" fillId="0" borderId="5" xfId="0" applyFont="1" applyBorder="1" applyAlignment="1">
      <alignment vertical="center" wrapText="1"/>
    </xf>
    <xf numFmtId="0" fontId="5" fillId="0" borderId="20" xfId="0" applyFont="1" applyBorder="1" applyAlignment="1">
      <alignment vertical="center" wrapText="1"/>
    </xf>
    <xf numFmtId="0" fontId="24" fillId="8" borderId="51" xfId="0" applyFont="1" applyFill="1" applyBorder="1" applyAlignment="1">
      <alignment horizontal="center" vertical="center"/>
    </xf>
    <xf numFmtId="0" fontId="24" fillId="8" borderId="40" xfId="0" applyFont="1" applyFill="1" applyBorder="1" applyAlignment="1">
      <alignment horizontal="center" vertical="center"/>
    </xf>
    <xf numFmtId="0" fontId="24" fillId="8" borderId="52" xfId="0" applyFont="1" applyFill="1" applyBorder="1" applyAlignment="1">
      <alignment horizontal="center" vertical="center"/>
    </xf>
    <xf numFmtId="0" fontId="5" fillId="0" borderId="8" xfId="0" applyFont="1" applyBorder="1" applyAlignment="1">
      <alignment vertical="center" wrapText="1"/>
    </xf>
    <xf numFmtId="0" fontId="5" fillId="0" borderId="59" xfId="0" applyFont="1" applyBorder="1" applyAlignment="1">
      <alignment horizontal="left" vertical="center" wrapText="1"/>
    </xf>
    <xf numFmtId="0" fontId="5" fillId="5" borderId="59" xfId="0" applyFont="1" applyFill="1" applyBorder="1" applyAlignment="1">
      <alignment horizontal="left" vertical="center" wrapText="1"/>
    </xf>
    <xf numFmtId="0" fontId="5" fillId="5" borderId="60" xfId="0" applyFont="1" applyFill="1" applyBorder="1" applyAlignment="1">
      <alignment horizontal="lef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1" xfId="0" applyBorder="1" applyAlignment="1">
      <alignment vertical="center" wrapText="1"/>
    </xf>
    <xf numFmtId="0" fontId="0" fillId="0" borderId="59" xfId="0" applyBorder="1" applyAlignment="1">
      <alignment vertical="center" wrapText="1"/>
    </xf>
    <xf numFmtId="0" fontId="0" fillId="0" borderId="60" xfId="0" applyBorder="1" applyAlignment="1">
      <alignment vertical="center" wrapText="1"/>
    </xf>
    <xf numFmtId="0" fontId="0" fillId="0" borderId="20" xfId="0" applyBorder="1" applyAlignment="1">
      <alignment vertical="center" wrapText="1"/>
    </xf>
    <xf numFmtId="0" fontId="1" fillId="7" borderId="61" xfId="0" applyFont="1" applyFill="1" applyBorder="1" applyAlignment="1">
      <alignment horizontal="right" vertical="center" wrapText="1"/>
    </xf>
    <xf numFmtId="0" fontId="1" fillId="7" borderId="39" xfId="0" applyFont="1" applyFill="1" applyBorder="1" applyAlignment="1">
      <alignment horizontal="right" vertical="center" wrapText="1"/>
    </xf>
    <xf numFmtId="0" fontId="1" fillId="7" borderId="62" xfId="0" applyFont="1" applyFill="1" applyBorder="1" applyAlignment="1">
      <alignment horizontal="right" vertical="center" wrapText="1"/>
    </xf>
    <xf numFmtId="0" fontId="0" fillId="7" borderId="24" xfId="0" applyFill="1" applyBorder="1" applyAlignment="1">
      <alignment vertical="center" wrapText="1"/>
    </xf>
    <xf numFmtId="0" fontId="0" fillId="7" borderId="23" xfId="0" applyFill="1" applyBorder="1" applyAlignment="1">
      <alignment vertical="center" wrapText="1"/>
    </xf>
    <xf numFmtId="0" fontId="8" fillId="8" borderId="51" xfId="0" applyFont="1" applyFill="1" applyBorder="1" applyAlignment="1">
      <alignment horizontal="center" vertical="center"/>
    </xf>
    <xf numFmtId="0" fontId="8" fillId="8" borderId="40" xfId="0" applyFont="1" applyFill="1" applyBorder="1" applyAlignment="1">
      <alignment horizontal="center" vertical="center"/>
    </xf>
    <xf numFmtId="0" fontId="8" fillId="8" borderId="52" xfId="0" applyFont="1" applyFill="1" applyBorder="1" applyAlignment="1">
      <alignment horizontal="center" vertical="center"/>
    </xf>
    <xf numFmtId="0" fontId="5" fillId="0" borderId="34" xfId="0" applyFont="1" applyBorder="1" applyAlignment="1">
      <alignment vertical="center" wrapText="1"/>
    </xf>
    <xf numFmtId="0" fontId="5" fillId="0" borderId="35" xfId="0" applyFont="1" applyBorder="1" applyAlignment="1">
      <alignment vertical="center" wrapText="1"/>
    </xf>
    <xf numFmtId="0" fontId="5" fillId="0" borderId="38" xfId="0" applyFont="1" applyBorder="1" applyAlignment="1">
      <alignment vertical="center" wrapText="1"/>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5" fillId="0" borderId="11" xfId="0" applyFont="1" applyFill="1" applyBorder="1" applyAlignment="1">
      <alignment vertical="center" wrapText="1"/>
    </xf>
    <xf numFmtId="0" fontId="24" fillId="8" borderId="26" xfId="0" applyFont="1" applyFill="1" applyBorder="1" applyAlignment="1">
      <alignment horizontal="center" vertical="center"/>
    </xf>
    <xf numFmtId="0" fontId="24" fillId="8" borderId="21" xfId="0" applyFont="1" applyFill="1" applyBorder="1" applyAlignment="1">
      <alignment horizontal="center" vertical="center"/>
    </xf>
    <xf numFmtId="0" fontId="24" fillId="8" borderId="23" xfId="0" applyFont="1" applyFill="1" applyBorder="1" applyAlignment="1">
      <alignment horizontal="center" vertical="center"/>
    </xf>
    <xf numFmtId="0" fontId="13" fillId="7" borderId="21" xfId="0" applyFont="1" applyFill="1" applyBorder="1" applyAlignment="1">
      <alignment horizontal="right" vertical="center" wrapText="1"/>
    </xf>
    <xf numFmtId="0" fontId="13" fillId="7" borderId="22" xfId="0" applyFont="1" applyFill="1" applyBorder="1" applyAlignment="1">
      <alignment horizontal="right" vertical="center" wrapText="1"/>
    </xf>
    <xf numFmtId="0" fontId="5" fillId="0" borderId="3" xfId="0" applyFont="1" applyBorder="1" applyAlignment="1">
      <alignment vertical="center" wrapText="1"/>
    </xf>
    <xf numFmtId="0" fontId="5" fillId="0" borderId="1" xfId="0" applyFont="1" applyBorder="1" applyAlignment="1">
      <alignment vertical="center" wrapText="1"/>
    </xf>
    <xf numFmtId="0" fontId="5" fillId="0" borderId="4" xfId="0" applyFont="1" applyBorder="1" applyAlignment="1">
      <alignment vertical="center" wrapText="1"/>
    </xf>
    <xf numFmtId="0" fontId="1" fillId="7" borderId="21" xfId="0" applyFont="1" applyFill="1" applyBorder="1" applyAlignment="1">
      <alignment horizontal="right" vertical="center" wrapText="1"/>
    </xf>
    <xf numFmtId="0" fontId="1" fillId="7" borderId="22" xfId="0" applyFont="1" applyFill="1" applyBorder="1" applyAlignment="1">
      <alignment horizontal="righ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0" borderId="60" xfId="0" applyBorder="1" applyAlignment="1">
      <alignment horizontal="left" vertical="center" wrapText="1"/>
    </xf>
    <xf numFmtId="0" fontId="0" fillId="0" borderId="59" xfId="0" applyBorder="1" applyAlignment="1">
      <alignment horizontal="left" vertical="center" wrapText="1"/>
    </xf>
    <xf numFmtId="0" fontId="0" fillId="0" borderId="20" xfId="0" applyBorder="1" applyAlignment="1">
      <alignment horizontal="left" vertical="center" wrapText="1"/>
    </xf>
    <xf numFmtId="0" fontId="8" fillId="8" borderId="26" xfId="0" applyFont="1" applyFill="1" applyBorder="1" applyAlignment="1">
      <alignment horizontal="center" vertical="center"/>
    </xf>
    <xf numFmtId="0" fontId="8" fillId="8" borderId="21" xfId="0" applyFont="1" applyFill="1" applyBorder="1" applyAlignment="1">
      <alignment horizontal="center" vertical="center"/>
    </xf>
    <xf numFmtId="0" fontId="8" fillId="8" borderId="23" xfId="0" applyFont="1" applyFill="1" applyBorder="1" applyAlignment="1">
      <alignment horizontal="center" vertical="center"/>
    </xf>
    <xf numFmtId="0" fontId="0" fillId="5" borderId="11" xfId="0" applyFill="1" applyBorder="1" applyAlignment="1">
      <alignment vertical="center" wrapText="1"/>
    </xf>
    <xf numFmtId="0" fontId="0" fillId="10" borderId="8" xfId="0" applyFill="1" applyBorder="1" applyAlignment="1">
      <alignment vertical="center" wrapText="1"/>
    </xf>
    <xf numFmtId="0" fontId="0" fillId="10" borderId="9" xfId="0" applyFill="1" applyBorder="1" applyAlignment="1">
      <alignment vertical="center" wrapText="1"/>
    </xf>
    <xf numFmtId="0" fontId="0" fillId="10" borderId="11" xfId="0" applyFill="1" applyBorder="1" applyAlignment="1">
      <alignment vertical="center" wrapText="1"/>
    </xf>
    <xf numFmtId="0" fontId="0" fillId="10" borderId="59" xfId="0" applyFill="1" applyBorder="1" applyAlignment="1">
      <alignment vertical="center" wrapText="1"/>
    </xf>
    <xf numFmtId="0" fontId="5" fillId="0" borderId="34" xfId="0" applyFont="1" applyBorder="1" applyAlignment="1">
      <alignment horizontal="left" vertical="center" wrapText="1"/>
    </xf>
    <xf numFmtId="0" fontId="5" fillId="0" borderId="35" xfId="0" applyFont="1" applyBorder="1" applyAlignment="1">
      <alignment horizontal="left" vertical="center" wrapText="1"/>
    </xf>
    <xf numFmtId="0" fontId="0" fillId="0" borderId="17" xfId="0" applyBorder="1" applyAlignment="1"/>
    <xf numFmtId="0" fontId="0" fillId="0" borderId="18" xfId="0" applyBorder="1" applyAlignment="1"/>
    <xf numFmtId="0" fontId="0" fillId="0" borderId="12" xfId="0" applyBorder="1" applyAlignment="1"/>
    <xf numFmtId="0" fontId="8" fillId="8" borderId="0" xfId="0" applyFont="1" applyFill="1" applyAlignment="1">
      <alignment horizontal="center" vertical="center" wrapText="1"/>
    </xf>
    <xf numFmtId="0" fontId="4" fillId="0" borderId="0" xfId="0" applyFont="1" applyAlignment="1">
      <alignment horizontal="left" vertical="center"/>
    </xf>
    <xf numFmtId="0" fontId="4" fillId="0" borderId="25" xfId="0" applyFont="1" applyBorder="1" applyAlignment="1">
      <alignment horizontal="left" vertical="center"/>
    </xf>
    <xf numFmtId="0" fontId="4" fillId="0" borderId="0" xfId="0" applyFont="1" applyAlignment="1">
      <alignment horizontal="left" vertical="center" wrapText="1"/>
    </xf>
    <xf numFmtId="0" fontId="4" fillId="0" borderId="25" xfId="0" applyFont="1" applyBorder="1" applyAlignment="1">
      <alignment horizontal="left" vertical="center" wrapText="1"/>
    </xf>
    <xf numFmtId="4" fontId="3" fillId="0" borderId="17" xfId="0" applyNumberFormat="1" applyFont="1" applyBorder="1" applyAlignment="1">
      <alignment horizontal="center" vertical="center" wrapText="1"/>
    </xf>
    <xf numFmtId="4" fontId="3" fillId="0" borderId="18" xfId="0" applyNumberFormat="1" applyFont="1" applyBorder="1" applyAlignment="1">
      <alignment horizontal="center" vertical="center" wrapText="1"/>
    </xf>
    <xf numFmtId="4" fontId="3" fillId="0" borderId="12" xfId="0" applyNumberFormat="1" applyFont="1" applyBorder="1" applyAlignment="1">
      <alignment horizontal="center" vertical="center" wrapText="1"/>
    </xf>
    <xf numFmtId="0" fontId="0" fillId="0" borderId="49" xfId="0" applyBorder="1" applyAlignment="1">
      <alignment vertical="center" wrapText="1"/>
    </xf>
    <xf numFmtId="0" fontId="0" fillId="0" borderId="50" xfId="0" applyBorder="1" applyAlignment="1">
      <alignment vertical="center" wrapText="1"/>
    </xf>
    <xf numFmtId="0" fontId="0" fillId="0" borderId="35" xfId="0" applyBorder="1" applyAlignment="1">
      <alignment vertical="center" wrapText="1"/>
    </xf>
    <xf numFmtId="0" fontId="0" fillId="0" borderId="38" xfId="0" applyBorder="1" applyAlignment="1">
      <alignment vertical="center" wrapText="1"/>
    </xf>
    <xf numFmtId="0" fontId="1" fillId="0" borderId="53" xfId="0" applyFont="1" applyBorder="1" applyAlignment="1">
      <alignment vertical="top" wrapText="1"/>
    </xf>
    <xf numFmtId="0" fontId="0" fillId="0" borderId="19" xfId="0" applyBorder="1" applyAlignment="1">
      <alignment vertical="top" wrapText="1"/>
    </xf>
    <xf numFmtId="0" fontId="0" fillId="0" borderId="53" xfId="0" applyBorder="1" applyAlignment="1">
      <alignment vertical="top" wrapText="1"/>
    </xf>
    <xf numFmtId="0" fontId="19" fillId="15" borderId="2" xfId="0" applyFont="1" applyFill="1" applyBorder="1" applyAlignment="1">
      <alignment horizontal="center" vertical="center" wrapText="1"/>
    </xf>
    <xf numFmtId="0" fontId="0" fillId="0" borderId="6" xfId="0" applyBorder="1" applyAlignment="1">
      <alignment horizontal="center" vertical="center" wrapText="1"/>
    </xf>
    <xf numFmtId="2" fontId="21" fillId="0" borderId="2" xfId="0" applyNumberFormat="1" applyFont="1" applyBorder="1" applyAlignment="1">
      <alignment horizontal="center" vertical="center" wrapText="1"/>
    </xf>
    <xf numFmtId="0" fontId="0" fillId="0" borderId="11" xfId="0" applyBorder="1" applyAlignment="1">
      <alignment horizontal="center" vertical="center" wrapText="1"/>
    </xf>
    <xf numFmtId="2" fontId="21" fillId="0" borderId="5" xfId="0" applyNumberFormat="1" applyFont="1" applyBorder="1" applyAlignment="1">
      <alignment horizontal="center" vertical="center" wrapText="1"/>
    </xf>
    <xf numFmtId="0" fontId="0" fillId="0" borderId="20" xfId="0" applyBorder="1" applyAlignment="1">
      <alignment horizontal="center" vertical="center" wrapText="1"/>
    </xf>
    <xf numFmtId="0" fontId="22" fillId="4" borderId="4" xfId="0" applyFont="1" applyFill="1" applyBorder="1" applyAlignment="1">
      <alignment horizontal="center" vertical="center" wrapText="1"/>
    </xf>
    <xf numFmtId="0" fontId="22" fillId="4" borderId="38" xfId="0" applyFont="1" applyFill="1" applyBorder="1" applyAlignment="1">
      <alignment horizontal="center" vertical="center" wrapText="1"/>
    </xf>
    <xf numFmtId="0" fontId="20" fillId="7" borderId="51" xfId="0" applyFont="1" applyFill="1" applyBorder="1" applyAlignment="1">
      <alignment horizontal="center" vertical="center" wrapText="1" shrinkToFit="1"/>
    </xf>
    <xf numFmtId="0" fontId="20" fillId="7" borderId="52" xfId="0" applyFont="1" applyFill="1" applyBorder="1" applyAlignment="1">
      <alignment horizontal="center" vertical="center" wrapText="1" shrinkToFit="1"/>
    </xf>
    <xf numFmtId="0" fontId="20" fillId="15" borderId="45" xfId="0" applyFont="1" applyFill="1" applyBorder="1" applyAlignment="1">
      <alignment horizontal="center" vertical="center" wrapText="1"/>
    </xf>
    <xf numFmtId="0" fontId="20" fillId="15" borderId="46" xfId="0" applyFont="1" applyFill="1" applyBorder="1" applyAlignment="1">
      <alignment horizontal="center" vertical="center" wrapText="1"/>
    </xf>
    <xf numFmtId="0" fontId="20" fillId="15" borderId="47" xfId="0" applyFont="1" applyFill="1" applyBorder="1" applyAlignment="1">
      <alignment horizontal="center" vertical="center" wrapText="1"/>
    </xf>
    <xf numFmtId="0" fontId="20" fillId="15" borderId="54" xfId="0" applyFont="1" applyFill="1" applyBorder="1" applyAlignment="1">
      <alignment horizontal="center" vertical="center" wrapText="1"/>
    </xf>
    <xf numFmtId="0" fontId="20" fillId="15" borderId="3" xfId="0" applyFont="1" applyFill="1" applyBorder="1" applyAlignment="1">
      <alignment horizontal="center" vertical="center" wrapText="1"/>
    </xf>
    <xf numFmtId="0" fontId="20" fillId="15" borderId="34" xfId="0" applyFont="1" applyFill="1" applyBorder="1" applyAlignment="1">
      <alignment horizontal="center" vertical="center" wrapText="1"/>
    </xf>
    <xf numFmtId="0" fontId="19" fillId="15" borderId="55" xfId="0" applyFont="1" applyFill="1" applyBorder="1" applyAlignment="1">
      <alignment vertical="center" wrapText="1"/>
    </xf>
    <xf numFmtId="0" fontId="0" fillId="0" borderId="48" xfId="0" applyBorder="1" applyAlignment="1">
      <alignment vertical="center" wrapText="1"/>
    </xf>
    <xf numFmtId="0" fontId="0" fillId="0" borderId="56" xfId="0" applyBorder="1" applyAlignment="1">
      <alignment vertical="center" wrapText="1"/>
    </xf>
    <xf numFmtId="0" fontId="1" fillId="0" borderId="19" xfId="0" applyFont="1" applyBorder="1" applyAlignment="1">
      <alignment vertical="top" wrapText="1"/>
    </xf>
    <xf numFmtId="0" fontId="19" fillId="15" borderId="5" xfId="0" applyFont="1" applyFill="1" applyBorder="1" applyAlignment="1">
      <alignment horizontal="center" vertical="center" wrapText="1"/>
    </xf>
    <xf numFmtId="0" fontId="0" fillId="0" borderId="57" xfId="0" applyBorder="1" applyAlignment="1">
      <alignment horizontal="center" vertical="center" wrapText="1"/>
    </xf>
    <xf numFmtId="0" fontId="23" fillId="15" borderId="49"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16" borderId="1" xfId="0" applyFont="1" applyFill="1" applyBorder="1" applyAlignment="1">
      <alignment horizontal="center" vertical="center" wrapText="1"/>
    </xf>
    <xf numFmtId="0" fontId="22" fillId="14" borderId="1" xfId="0" applyFont="1" applyFill="1" applyBorder="1" applyAlignment="1">
      <alignment horizontal="center" vertical="center" wrapText="1"/>
    </xf>
    <xf numFmtId="0" fontId="22" fillId="12"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22" fillId="4" borderId="35" xfId="0" applyFont="1" applyFill="1" applyBorder="1" applyAlignment="1">
      <alignment horizontal="center" vertical="center" wrapText="1"/>
    </xf>
    <xf numFmtId="0" fontId="19" fillId="15" borderId="55" xfId="0" applyFont="1" applyFill="1" applyBorder="1" applyAlignment="1">
      <alignment horizontal="center" vertical="center" wrapText="1"/>
    </xf>
    <xf numFmtId="0" fontId="0" fillId="0" borderId="56" xfId="0" applyBorder="1" applyAlignment="1">
      <alignment horizontal="center" vertical="center" wrapText="1"/>
    </xf>
    <xf numFmtId="0" fontId="5" fillId="0" borderId="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343844116259663E-2"/>
          <c:y val="8.9752151177640765E-2"/>
          <c:w val="0.89118908523531337"/>
          <c:h val="0.73362847461107927"/>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lumMod val="75000"/>
                </a:schemeClr>
              </a:solidFill>
              <a:ln>
                <a:noFill/>
              </a:ln>
              <a:effectLst/>
            </c:spPr>
          </c:dPt>
          <c:dPt>
            <c:idx val="1"/>
            <c:invertIfNegative val="0"/>
            <c:bubble3D val="0"/>
            <c:spPr>
              <a:solidFill>
                <a:schemeClr val="accent3">
                  <a:lumMod val="75000"/>
                </a:schemeClr>
              </a:solidFill>
              <a:ln>
                <a:noFill/>
              </a:ln>
              <a:effectLst/>
            </c:spPr>
          </c:dPt>
          <c:dPt>
            <c:idx val="2"/>
            <c:invertIfNegative val="0"/>
            <c:bubble3D val="0"/>
            <c:spPr>
              <a:solidFill>
                <a:schemeClr val="accent4">
                  <a:lumMod val="75000"/>
                </a:schemeClr>
              </a:solidFill>
              <a:ln>
                <a:noFill/>
              </a:ln>
              <a:effectLst/>
            </c:spPr>
          </c:dPt>
          <c:dPt>
            <c:idx val="4"/>
            <c:invertIfNegative val="0"/>
            <c:bubble3D val="0"/>
            <c:spPr>
              <a:solidFill>
                <a:schemeClr val="accent6">
                  <a:lumMod val="75000"/>
                </a:schemeClr>
              </a:solidFill>
              <a:ln>
                <a:noFill/>
              </a:ln>
              <a:effectLst/>
            </c:spPr>
          </c:dPt>
          <c:cat>
            <c:strRef>
              <c:f>'Summary Report'!$D$13:$H$13</c:f>
              <c:strCache>
                <c:ptCount val="5"/>
                <c:pt idx="0">
                  <c:v>Governance                        and Admin</c:v>
                </c:pt>
                <c:pt idx="1">
                  <c:v>CLC Mgt.</c:v>
                </c:pt>
                <c:pt idx="2">
                  <c:v>Financial                                 Mgt.</c:v>
                </c:pt>
                <c:pt idx="3">
                  <c:v>CIP</c:v>
                </c:pt>
                <c:pt idx="4">
                  <c:v>External                  Relations</c:v>
                </c:pt>
              </c:strCache>
            </c:strRef>
          </c:cat>
          <c:val>
            <c:numRef>
              <c:f>'Summary Report'!$D$14:$H$14</c:f>
              <c:numCache>
                <c:formatCode>#,##0.00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219"/>
        <c:overlap val="-27"/>
        <c:axId val="72619136"/>
        <c:axId val="72620672"/>
      </c:barChart>
      <c:catAx>
        <c:axId val="72619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40" b="0" i="0" u="none" strike="noStrike" kern="1200" baseline="0">
                <a:solidFill>
                  <a:schemeClr val="tx1">
                    <a:lumMod val="65000"/>
                    <a:lumOff val="35000"/>
                  </a:schemeClr>
                </a:solidFill>
                <a:latin typeface="+mn-lt"/>
                <a:ea typeface="+mn-ea"/>
                <a:cs typeface="+mn-cs"/>
              </a:defRPr>
            </a:pPr>
            <a:endParaRPr lang="en-US"/>
          </a:p>
        </c:txPr>
        <c:crossAx val="72620672"/>
        <c:crosses val="autoZero"/>
        <c:auto val="1"/>
        <c:lblAlgn val="ctr"/>
        <c:lblOffset val="100"/>
        <c:noMultiLvlLbl val="0"/>
      </c:catAx>
      <c:valAx>
        <c:axId val="72620672"/>
        <c:scaling>
          <c:orientation val="minMax"/>
          <c:max val="5"/>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750" b="0" i="0" u="none" strike="noStrike" kern="1200" baseline="0">
                <a:solidFill>
                  <a:schemeClr val="tx1">
                    <a:lumMod val="65000"/>
                    <a:lumOff val="35000"/>
                  </a:schemeClr>
                </a:solidFill>
                <a:latin typeface="+mn-lt"/>
                <a:ea typeface="+mn-ea"/>
                <a:cs typeface="+mn-cs"/>
              </a:defRPr>
            </a:pPr>
            <a:endParaRPr lang="en-US"/>
          </a:p>
        </c:txPr>
        <c:crossAx val="726191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735847072711841"/>
          <c:y val="0.16122229893683984"/>
          <c:w val="0.54870359425009263"/>
          <c:h val="0.74967894497182164"/>
        </c:manualLayout>
      </c:layout>
      <c:radarChart>
        <c:radarStyle val="marker"/>
        <c:varyColors val="0"/>
        <c:ser>
          <c:idx val="0"/>
          <c:order val="0"/>
          <c:tx>
            <c:strRef>
              <c:f>'Summary Report'!$A$14:$C$14</c:f>
              <c:strCache>
                <c:ptCount val="1"/>
                <c:pt idx="0">
                  <c:v>Latest GOCA Score</c:v>
                </c:pt>
              </c:strCache>
            </c:strRef>
          </c:tx>
          <c:spPr>
            <a:ln w="15875" cap="rnd">
              <a:solidFill>
                <a:schemeClr val="accent1"/>
              </a:solidFill>
              <a:round/>
            </a:ln>
            <a:effectLst>
              <a:outerShdw blurRad="40000" dist="20000" dir="5400000" rotWithShape="0">
                <a:srgbClr val="000000">
                  <a:alpha val="38000"/>
                </a:srgbClr>
              </a:outerShdw>
            </a:effectLst>
          </c:spPr>
          <c:marker>
            <c:symbol val="none"/>
          </c:marker>
          <c:cat>
            <c:strRef>
              <c:f>'Summary Report'!$D$13:$H$13</c:f>
              <c:strCache>
                <c:ptCount val="5"/>
                <c:pt idx="0">
                  <c:v>Governance                        and Admin</c:v>
                </c:pt>
                <c:pt idx="1">
                  <c:v>CLC Mgt.</c:v>
                </c:pt>
                <c:pt idx="2">
                  <c:v>Financial                                 Mgt.</c:v>
                </c:pt>
                <c:pt idx="3">
                  <c:v>CIP</c:v>
                </c:pt>
                <c:pt idx="4">
                  <c:v>External                  Relations</c:v>
                </c:pt>
              </c:strCache>
            </c:strRef>
          </c:cat>
          <c:val>
            <c:numRef>
              <c:f>'Summary Report'!$D$14:$H$14</c:f>
              <c:numCache>
                <c:formatCode>#,##0.00</c:formatCode>
                <c:ptCount val="5"/>
                <c:pt idx="0">
                  <c:v>0</c:v>
                </c:pt>
                <c:pt idx="1">
                  <c:v>0</c:v>
                </c:pt>
                <c:pt idx="2">
                  <c:v>0</c:v>
                </c:pt>
                <c:pt idx="3">
                  <c:v>0</c:v>
                </c:pt>
                <c:pt idx="4">
                  <c:v>0</c:v>
                </c:pt>
              </c:numCache>
            </c:numRef>
          </c:val>
        </c:ser>
        <c:ser>
          <c:idx val="1"/>
          <c:order val="1"/>
          <c:tx>
            <c:strRef>
              <c:f>'Summary Report'!$A$15:$C$15</c:f>
              <c:strCache>
                <c:ptCount val="1"/>
                <c:pt idx="0">
                  <c:v>Latest GOCA Total Average Score</c:v>
                </c:pt>
              </c:strCache>
            </c:strRef>
          </c:tx>
          <c:spPr>
            <a:ln w="15875" cap="rnd">
              <a:solidFill>
                <a:schemeClr val="accent2"/>
              </a:solidFill>
              <a:round/>
            </a:ln>
            <a:effectLst>
              <a:outerShdw blurRad="40000" dist="20000" dir="5400000" rotWithShape="0">
                <a:srgbClr val="000000">
                  <a:alpha val="38000"/>
                </a:srgbClr>
              </a:outerShdw>
            </a:effectLst>
          </c:spPr>
          <c:marker>
            <c:symbol val="none"/>
          </c:marker>
          <c:cat>
            <c:strRef>
              <c:f>'Summary Report'!$D$13:$H$13</c:f>
              <c:strCache>
                <c:ptCount val="5"/>
                <c:pt idx="0">
                  <c:v>Governance                        and Admin</c:v>
                </c:pt>
                <c:pt idx="1">
                  <c:v>CLC Mgt.</c:v>
                </c:pt>
                <c:pt idx="2">
                  <c:v>Financial                                 Mgt.</c:v>
                </c:pt>
                <c:pt idx="3">
                  <c:v>CIP</c:v>
                </c:pt>
                <c:pt idx="4">
                  <c:v>External                  Relations</c:v>
                </c:pt>
              </c:strCache>
            </c:strRef>
          </c:cat>
          <c:val>
            <c:numRef>
              <c:f>'Summary Report'!$D$15:$H$15</c:f>
              <c:numCache>
                <c:formatCode>#,##0.00</c:formatCode>
                <c:ptCount val="5"/>
                <c:pt idx="0">
                  <c:v>0</c:v>
                </c:pt>
              </c:numCache>
            </c:numRef>
          </c:val>
        </c:ser>
        <c:dLbls>
          <c:showLegendKey val="0"/>
          <c:showVal val="0"/>
          <c:showCatName val="0"/>
          <c:showSerName val="0"/>
          <c:showPercent val="0"/>
          <c:showBubbleSize val="0"/>
        </c:dLbls>
        <c:axId val="72657536"/>
        <c:axId val="72659328"/>
      </c:radarChart>
      <c:catAx>
        <c:axId val="72657536"/>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mn-lt"/>
                <a:ea typeface="+mn-ea"/>
                <a:cs typeface="+mn-cs"/>
              </a:defRPr>
            </a:pPr>
            <a:endParaRPr lang="en-US"/>
          </a:p>
        </c:txPr>
        <c:crossAx val="72659328"/>
        <c:crosses val="autoZero"/>
        <c:auto val="1"/>
        <c:lblAlgn val="ctr"/>
        <c:lblOffset val="100"/>
        <c:noMultiLvlLbl val="0"/>
      </c:catAx>
      <c:valAx>
        <c:axId val="72659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72657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000000000000189" l="0.70000000000000062" r="0.70000000000000062" t="0.750000000000001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967845842099764E-2"/>
          <c:y val="2.7518423259351388E-2"/>
          <c:w val="0.9095228002932797"/>
          <c:h val="0.77398397740579805"/>
        </c:manualLayout>
      </c:layout>
      <c:barChart>
        <c:barDir val="col"/>
        <c:grouping val="clustered"/>
        <c:varyColors val="0"/>
        <c:ser>
          <c:idx val="2"/>
          <c:order val="0"/>
          <c:tx>
            <c:strRef>
              <c:f>'Summary Report'!$A$18:$B$18</c:f>
              <c:strCache>
                <c:ptCount val="1"/>
                <c:pt idx="0">
                  <c:v>Baseline GOCA</c:v>
                </c:pt>
              </c:strCache>
            </c:strRef>
          </c:tx>
          <c:spPr>
            <a:solidFill>
              <a:schemeClr val="accent3"/>
            </a:solidFill>
            <a:ln>
              <a:noFill/>
            </a:ln>
            <a:effectLst/>
          </c:spPr>
          <c:invertIfNegative val="0"/>
          <c:cat>
            <c:strRef>
              <c:f>'Summary Report'!$D$13:$H$13</c:f>
              <c:strCache>
                <c:ptCount val="5"/>
                <c:pt idx="0">
                  <c:v>Governance                        and Admin</c:v>
                </c:pt>
                <c:pt idx="1">
                  <c:v>CLC Mgt.</c:v>
                </c:pt>
                <c:pt idx="2">
                  <c:v>Financial                                 Mgt.</c:v>
                </c:pt>
                <c:pt idx="3">
                  <c:v>CIP</c:v>
                </c:pt>
                <c:pt idx="4">
                  <c:v>External                  Relations</c:v>
                </c:pt>
              </c:strCache>
            </c:strRef>
          </c:cat>
          <c:val>
            <c:numRef>
              <c:f>'Summary Report'!$D$19:$H$19</c:f>
              <c:numCache>
                <c:formatCode>#,##0.00</c:formatCode>
                <c:ptCount val="5"/>
                <c:pt idx="0">
                  <c:v>1.67</c:v>
                </c:pt>
                <c:pt idx="1">
                  <c:v>3.8</c:v>
                </c:pt>
                <c:pt idx="2">
                  <c:v>4</c:v>
                </c:pt>
                <c:pt idx="3">
                  <c:v>2.5</c:v>
                </c:pt>
                <c:pt idx="4">
                  <c:v>0.6</c:v>
                </c:pt>
              </c:numCache>
            </c:numRef>
          </c:val>
        </c:ser>
        <c:ser>
          <c:idx val="0"/>
          <c:order val="1"/>
          <c:tx>
            <c:strRef>
              <c:f>'Summary Report'!$A$13:$B$13</c:f>
              <c:strCache>
                <c:ptCount val="1"/>
                <c:pt idx="0">
                  <c:v>Latest GOCA</c:v>
                </c:pt>
              </c:strCache>
            </c:strRef>
          </c:tx>
          <c:spPr>
            <a:solidFill>
              <a:schemeClr val="accent1"/>
            </a:solidFill>
            <a:ln>
              <a:noFill/>
            </a:ln>
            <a:effectLst/>
          </c:spPr>
          <c:invertIfNegative val="0"/>
          <c:cat>
            <c:strRef>
              <c:f>'Summary Report'!$D$13:$H$13</c:f>
              <c:strCache>
                <c:ptCount val="5"/>
                <c:pt idx="0">
                  <c:v>Governance                        and Admin</c:v>
                </c:pt>
                <c:pt idx="1">
                  <c:v>CLC Mgt.</c:v>
                </c:pt>
                <c:pt idx="2">
                  <c:v>Financial                                 Mgt.</c:v>
                </c:pt>
                <c:pt idx="3">
                  <c:v>CIP</c:v>
                </c:pt>
                <c:pt idx="4">
                  <c:v>External                  Relations</c:v>
                </c:pt>
              </c:strCache>
            </c:strRef>
          </c:cat>
          <c:val>
            <c:numRef>
              <c:f>'Summary Report'!$D$14:$H$14</c:f>
              <c:numCache>
                <c:formatCode>#,##0.00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219"/>
        <c:overlap val="-27"/>
        <c:axId val="104419712"/>
        <c:axId val="104421248"/>
      </c:barChart>
      <c:catAx>
        <c:axId val="104419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40" b="0" i="0" u="none" strike="noStrike" kern="1200" baseline="0">
                <a:solidFill>
                  <a:schemeClr val="tx1">
                    <a:lumMod val="65000"/>
                    <a:lumOff val="35000"/>
                  </a:schemeClr>
                </a:solidFill>
                <a:latin typeface="+mn-lt"/>
                <a:ea typeface="+mn-ea"/>
                <a:cs typeface="+mn-cs"/>
              </a:defRPr>
            </a:pPr>
            <a:endParaRPr lang="en-US"/>
          </a:p>
        </c:txPr>
        <c:crossAx val="104421248"/>
        <c:crosses val="autoZero"/>
        <c:auto val="1"/>
        <c:lblAlgn val="ctr"/>
        <c:lblOffset val="100"/>
        <c:noMultiLvlLbl val="0"/>
      </c:catAx>
      <c:valAx>
        <c:axId val="104421248"/>
        <c:scaling>
          <c:orientation val="minMax"/>
          <c:max val="5"/>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04419712"/>
        <c:crosses val="autoZero"/>
        <c:crossBetween val="between"/>
        <c:majorUnit val="1"/>
      </c:valAx>
      <c:spPr>
        <a:noFill/>
        <a:ln>
          <a:noFill/>
        </a:ln>
        <a:effectLst/>
      </c:spPr>
    </c:plotArea>
    <c:legend>
      <c:legendPos val="b"/>
      <c:layout>
        <c:manualLayout>
          <c:xMode val="edge"/>
          <c:yMode val="edge"/>
          <c:x val="0.27465006848210893"/>
          <c:y val="0.92414729430957465"/>
          <c:w val="0.45069954569514725"/>
          <c:h val="7.5852861929079529E-2"/>
        </c:manualLayout>
      </c:layout>
      <c:overlay val="0"/>
      <c:spPr>
        <a:noFill/>
        <a:ln>
          <a:noFill/>
        </a:ln>
        <a:effectLst/>
      </c:spPr>
      <c:txPr>
        <a:bodyPr rot="0" spcFirstLastPara="1" vertOverflow="ellipsis" vert="horz" wrap="square" anchor="ctr" anchorCtr="1"/>
        <a:lstStyle/>
        <a:p>
          <a:pPr>
            <a:defRPr sz="750" b="0" i="0" u="none" strike="noStrike" kern="1200" baseline="0">
              <a:ln>
                <a:noFill/>
              </a:ln>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000000000000189" l="0.70000000000000062" r="0.70000000000000062" t="0.7500000000000018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570730931360852"/>
          <c:y val="0.16560607380537251"/>
          <c:w val="0.52105209576075495"/>
          <c:h val="0.67619638218996703"/>
        </c:manualLayout>
      </c:layout>
      <c:radarChart>
        <c:radarStyle val="marker"/>
        <c:varyColors val="0"/>
        <c:ser>
          <c:idx val="1"/>
          <c:order val="0"/>
          <c:tx>
            <c:strRef>
              <c:f>'Summary Report'!$A$18:$B$18</c:f>
              <c:strCache>
                <c:ptCount val="1"/>
                <c:pt idx="0">
                  <c:v>Baseline GOCA</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'Summary Report'!$D$13:$H$13</c:f>
              <c:strCache>
                <c:ptCount val="5"/>
                <c:pt idx="0">
                  <c:v>Governance                        and Admin</c:v>
                </c:pt>
                <c:pt idx="1">
                  <c:v>CLC Mgt.</c:v>
                </c:pt>
                <c:pt idx="2">
                  <c:v>Financial                                 Mgt.</c:v>
                </c:pt>
                <c:pt idx="3">
                  <c:v>CIP</c:v>
                </c:pt>
                <c:pt idx="4">
                  <c:v>External                  Relations</c:v>
                </c:pt>
              </c:strCache>
            </c:strRef>
          </c:cat>
          <c:val>
            <c:numRef>
              <c:f>'Summary Report'!$D$19:$H$19</c:f>
              <c:numCache>
                <c:formatCode>#,##0.00</c:formatCode>
                <c:ptCount val="5"/>
                <c:pt idx="0">
                  <c:v>1.67</c:v>
                </c:pt>
                <c:pt idx="1">
                  <c:v>3.8</c:v>
                </c:pt>
                <c:pt idx="2">
                  <c:v>4</c:v>
                </c:pt>
                <c:pt idx="3">
                  <c:v>2.5</c:v>
                </c:pt>
                <c:pt idx="4">
                  <c:v>0.6</c:v>
                </c:pt>
              </c:numCache>
            </c:numRef>
          </c:val>
        </c:ser>
        <c:ser>
          <c:idx val="0"/>
          <c:order val="1"/>
          <c:tx>
            <c:strRef>
              <c:f>'Summary Report'!$A$13:$B$13</c:f>
              <c:strCache>
                <c:ptCount val="1"/>
                <c:pt idx="0">
                  <c:v>Latest GOCA</c:v>
                </c:pt>
              </c:strCache>
            </c:strRef>
          </c:tx>
          <c:spPr>
            <a:ln w="28575" cap="rnd">
              <a:solidFill>
                <a:schemeClr val="tx2">
                  <a:lumMod val="60000"/>
                  <a:lumOff val="40000"/>
                </a:schemeClr>
              </a:solidFill>
              <a:round/>
            </a:ln>
            <a:effectLst/>
          </c:spPr>
          <c:marker>
            <c:symbol val="circle"/>
            <c:size val="5"/>
            <c:spPr>
              <a:solidFill>
                <a:schemeClr val="accent1"/>
              </a:solidFill>
              <a:ln w="9525">
                <a:solidFill>
                  <a:schemeClr val="tx2">
                    <a:lumMod val="60000"/>
                    <a:lumOff val="40000"/>
                  </a:schemeClr>
                </a:solidFill>
              </a:ln>
              <a:effectLst/>
            </c:spPr>
          </c:marker>
          <c:cat>
            <c:strRef>
              <c:f>'Summary Report'!$D$13:$H$13</c:f>
              <c:strCache>
                <c:ptCount val="5"/>
                <c:pt idx="0">
                  <c:v>Governance                        and Admin</c:v>
                </c:pt>
                <c:pt idx="1">
                  <c:v>CLC Mgt.</c:v>
                </c:pt>
                <c:pt idx="2">
                  <c:v>Financial                                 Mgt.</c:v>
                </c:pt>
                <c:pt idx="3">
                  <c:v>CIP</c:v>
                </c:pt>
                <c:pt idx="4">
                  <c:v>External                  Relations</c:v>
                </c:pt>
              </c:strCache>
            </c:strRef>
          </c:cat>
          <c:val>
            <c:numRef>
              <c:f>'Summary Report'!$D$14:$H$14</c:f>
              <c:numCache>
                <c:formatCode>#,##0.00</c:formatCode>
                <c:ptCount val="5"/>
                <c:pt idx="0">
                  <c:v>0</c:v>
                </c:pt>
                <c:pt idx="1">
                  <c:v>0</c:v>
                </c:pt>
                <c:pt idx="2">
                  <c:v>0</c:v>
                </c:pt>
                <c:pt idx="3">
                  <c:v>0</c:v>
                </c:pt>
                <c:pt idx="4">
                  <c:v>0</c:v>
                </c:pt>
              </c:numCache>
            </c:numRef>
          </c:val>
        </c:ser>
        <c:dLbls>
          <c:showLegendKey val="0"/>
          <c:showVal val="0"/>
          <c:showCatName val="0"/>
          <c:showSerName val="0"/>
          <c:showPercent val="0"/>
          <c:showBubbleSize val="0"/>
        </c:dLbls>
        <c:axId val="104462976"/>
        <c:axId val="72814976"/>
      </c:radarChart>
      <c:catAx>
        <c:axId val="104462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2814976"/>
        <c:crosses val="autoZero"/>
        <c:auto val="1"/>
        <c:lblAlgn val="ctr"/>
        <c:lblOffset val="100"/>
        <c:noMultiLvlLbl val="0"/>
      </c:catAx>
      <c:valAx>
        <c:axId val="7281497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04462976"/>
        <c:crosses val="autoZero"/>
        <c:crossBetween val="between"/>
      </c:valAx>
      <c:spPr>
        <a:noFill/>
        <a:ln>
          <a:noFill/>
        </a:ln>
        <a:effectLst/>
      </c:spPr>
    </c:plotArea>
    <c:legend>
      <c:legendPos val="b"/>
      <c:layout>
        <c:manualLayout>
          <c:xMode val="edge"/>
          <c:yMode val="edge"/>
          <c:x val="0.13430366658713144"/>
          <c:y val="0.91511764649997374"/>
          <c:w val="0.72324991769353919"/>
          <c:h val="7.4083237950233888E-2"/>
        </c:manualLayout>
      </c:layout>
      <c:overlay val="0"/>
      <c:spPr>
        <a:noFill/>
        <a:ln>
          <a:noFill/>
        </a:ln>
        <a:effectLst/>
      </c:spPr>
      <c:txPr>
        <a:bodyPr rot="0" spcFirstLastPara="1" vertOverflow="ellipsis" vert="horz" wrap="square" anchor="ctr" anchorCtr="1"/>
        <a:lstStyle/>
        <a:p>
          <a:pPr>
            <a:defRPr sz="7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000000000000189" l="0.70000000000000062" r="0.70000000000000062" t="0.750000000000001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solidFill>
                  <a:schemeClr val="tx1">
                    <a:lumMod val="65000"/>
                    <a:lumOff val="35000"/>
                  </a:schemeClr>
                </a:solidFill>
              </a:rPr>
              <a:t>Absolute Changes per Domain</a:t>
            </a:r>
          </a:p>
        </c:rich>
      </c:tx>
      <c:overlay val="0"/>
      <c:spPr>
        <a:noFill/>
        <a:ln>
          <a:noFill/>
        </a:ln>
        <a:effectLst/>
      </c:spPr>
    </c:title>
    <c:autoTitleDeleted val="0"/>
    <c:plotArea>
      <c:layout>
        <c:manualLayout>
          <c:layoutTarget val="inner"/>
          <c:xMode val="edge"/>
          <c:yMode val="edge"/>
          <c:x val="0.10257591050351272"/>
          <c:y val="0.16167517956114957"/>
          <c:w val="0.88829713664286269"/>
          <c:h val="0.62921296296296025"/>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lumMod val="75000"/>
                </a:schemeClr>
              </a:solidFill>
              <a:ln>
                <a:noFill/>
              </a:ln>
              <a:effectLst/>
            </c:spPr>
          </c:dPt>
          <c:dPt>
            <c:idx val="1"/>
            <c:invertIfNegative val="0"/>
            <c:bubble3D val="0"/>
            <c:spPr>
              <a:solidFill>
                <a:schemeClr val="accent3">
                  <a:lumMod val="75000"/>
                </a:schemeClr>
              </a:solidFill>
              <a:ln>
                <a:noFill/>
              </a:ln>
              <a:effectLst/>
            </c:spPr>
          </c:dPt>
          <c:dPt>
            <c:idx val="2"/>
            <c:invertIfNegative val="0"/>
            <c:bubble3D val="0"/>
            <c:spPr>
              <a:solidFill>
                <a:schemeClr val="accent4">
                  <a:lumMod val="75000"/>
                </a:schemeClr>
              </a:solidFill>
              <a:ln>
                <a:noFill/>
              </a:ln>
              <a:effectLst/>
            </c:spPr>
          </c:dPt>
          <c:dPt>
            <c:idx val="4"/>
            <c:invertIfNegative val="0"/>
            <c:bubble3D val="0"/>
            <c:spPr>
              <a:solidFill>
                <a:schemeClr val="accent6">
                  <a:lumMod val="75000"/>
                </a:schemeClr>
              </a:solidFill>
              <a:ln>
                <a:solidFill>
                  <a:schemeClr val="accent6">
                    <a:lumMod val="75000"/>
                  </a:schemeClr>
                </a:solidFill>
              </a:ln>
              <a:effectLst/>
            </c:spPr>
          </c:dPt>
          <c:cat>
            <c:strRef>
              <c:f>'Summary Report'!$D$23:$H$23</c:f>
              <c:strCache>
                <c:ptCount val="5"/>
                <c:pt idx="0">
                  <c:v>Governance                        and Admin</c:v>
                </c:pt>
                <c:pt idx="1">
                  <c:v>CLC Mgt.</c:v>
                </c:pt>
                <c:pt idx="2">
                  <c:v>Financial                                 Mgt.</c:v>
                </c:pt>
                <c:pt idx="3">
                  <c:v>CIP</c:v>
                </c:pt>
                <c:pt idx="4">
                  <c:v>External                  Relations</c:v>
                </c:pt>
              </c:strCache>
            </c:strRef>
          </c:cat>
          <c:val>
            <c:numRef>
              <c:f>'Summary Report'!$D$24:$H$24</c:f>
              <c:numCache>
                <c:formatCode>#,##0.00</c:formatCode>
                <c:ptCount val="5"/>
                <c:pt idx="0">
                  <c:v>-1.67</c:v>
                </c:pt>
                <c:pt idx="1">
                  <c:v>-3.8</c:v>
                </c:pt>
                <c:pt idx="2">
                  <c:v>-4</c:v>
                </c:pt>
                <c:pt idx="3">
                  <c:v>-2.5</c:v>
                </c:pt>
                <c:pt idx="4">
                  <c:v>-0.6</c:v>
                </c:pt>
              </c:numCache>
            </c:numRef>
          </c:val>
        </c:ser>
        <c:dLbls>
          <c:showLegendKey val="0"/>
          <c:showVal val="0"/>
          <c:showCatName val="0"/>
          <c:showSerName val="0"/>
          <c:showPercent val="0"/>
          <c:showBubbleSize val="0"/>
        </c:dLbls>
        <c:gapWidth val="219"/>
        <c:overlap val="-27"/>
        <c:axId val="72846336"/>
        <c:axId val="72852224"/>
      </c:barChart>
      <c:catAx>
        <c:axId val="72846336"/>
        <c:scaling>
          <c:orientation val="minMax"/>
        </c:scaling>
        <c:delete val="1"/>
        <c:axPos val="b"/>
        <c:numFmt formatCode="General" sourceLinked="1"/>
        <c:majorTickMark val="none"/>
        <c:minorTickMark val="none"/>
        <c:tickLblPos val="none"/>
        <c:crossAx val="72852224"/>
        <c:crosses val="autoZero"/>
        <c:auto val="1"/>
        <c:lblAlgn val="ctr"/>
        <c:lblOffset val="100"/>
        <c:noMultiLvlLbl val="0"/>
      </c:catAx>
      <c:valAx>
        <c:axId val="7285222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740" b="0" i="0" u="none" strike="noStrike" kern="1200" baseline="0">
                <a:solidFill>
                  <a:schemeClr val="tx1">
                    <a:lumMod val="65000"/>
                    <a:lumOff val="35000"/>
                  </a:schemeClr>
                </a:solidFill>
                <a:latin typeface="+mn-lt"/>
                <a:ea typeface="+mn-ea"/>
                <a:cs typeface="+mn-cs"/>
              </a:defRPr>
            </a:pPr>
            <a:endParaRPr lang="en-US"/>
          </a:p>
        </c:txPr>
        <c:crossAx val="72846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000000000000189" l="0.70000000000000062" r="0.70000000000000062" t="0.75000000000000189"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a:solidFill>
                  <a:schemeClr val="tx1">
                    <a:lumMod val="65000"/>
                    <a:lumOff val="35000"/>
                  </a:schemeClr>
                </a:solidFill>
              </a:rPr>
              <a:t>Total Average Score</a:t>
            </a:r>
          </a:p>
        </c:rich>
      </c:tx>
      <c:overlay val="0"/>
      <c:spPr>
        <a:noFill/>
        <a:ln>
          <a:noFill/>
        </a:ln>
        <a:effectLst/>
      </c:spPr>
    </c:title>
    <c:autoTitleDeleted val="0"/>
    <c:plotArea>
      <c:layout/>
      <c:barChart>
        <c:barDir val="bar"/>
        <c:grouping val="clustered"/>
        <c:varyColors val="0"/>
        <c:ser>
          <c:idx val="0"/>
          <c:order val="0"/>
          <c:spPr>
            <a:solidFill>
              <a:schemeClr val="accent1"/>
            </a:solidFill>
            <a:ln>
              <a:noFill/>
            </a:ln>
            <a:effectLst/>
          </c:spPr>
          <c:invertIfNegative val="0"/>
          <c:dPt>
            <c:idx val="1"/>
            <c:invertIfNegative val="0"/>
            <c:bubble3D val="0"/>
            <c:spPr>
              <a:solidFill>
                <a:srgbClr val="92D050"/>
              </a:solidFill>
              <a:ln>
                <a:solidFill>
                  <a:srgbClr val="92D050"/>
                </a:solidFill>
              </a:ln>
              <a:effectLst/>
            </c:spPr>
          </c:dPt>
          <c:cat>
            <c:strRef>
              <c:f>'Summary Report'!$A$13:$B$13</c:f>
              <c:strCache>
                <c:ptCount val="1"/>
                <c:pt idx="0">
                  <c:v>Latest GOCA</c:v>
                </c:pt>
              </c:strCache>
            </c:strRef>
          </c:cat>
          <c:val>
            <c:numRef>
              <c:f>('Summary Report'!$D$15,'Summary Report'!$D$20)</c:f>
              <c:numCache>
                <c:formatCode>#,##0.00</c:formatCode>
                <c:ptCount val="2"/>
                <c:pt idx="0">
                  <c:v>0</c:v>
                </c:pt>
                <c:pt idx="1">
                  <c:v>2.5139999999999998</c:v>
                </c:pt>
              </c:numCache>
            </c:numRef>
          </c:val>
        </c:ser>
        <c:dLbls>
          <c:showLegendKey val="0"/>
          <c:showVal val="0"/>
          <c:showCatName val="0"/>
          <c:showSerName val="0"/>
          <c:showPercent val="0"/>
          <c:showBubbleSize val="0"/>
        </c:dLbls>
        <c:gapWidth val="182"/>
        <c:axId val="72874240"/>
        <c:axId val="104497152"/>
        <c:extLst>
          <c:ext xmlns:c15="http://schemas.microsoft.com/office/drawing/2012/chart" uri="{02D57815-91ED-43cb-92C2-25804820EDAC}">
            <c15:filteredBarSeries>
              <c15:ser>
                <c:idx val="1"/>
                <c:order val="1"/>
                <c:spPr>
                  <a:solidFill>
                    <a:schemeClr val="accent2"/>
                  </a:solidFill>
                  <a:ln>
                    <a:noFill/>
                  </a:ln>
                  <a:effectLst/>
                </c:spPr>
                <c:invertIfNegative val="0"/>
                <c:cat>
                  <c:strRef>
                    <c:extLst>
                      <c:ext uri="{02D57815-91ED-43cb-92C2-25804820EDAC}">
                        <c15:formulaRef>
                          <c15:sqref>'Summary Report'!$A$13:$B$13</c15:sqref>
                        </c15:formulaRef>
                      </c:ext>
                    </c:extLst>
                    <c:strCache>
                      <c:ptCount val="1"/>
                      <c:pt idx="0">
                        <c:v>Latest GOCA</c:v>
                      </c:pt>
                    </c:strCache>
                  </c:strRef>
                </c:cat>
                <c:val>
                  <c:numRef>
                    <c:extLst>
                      <c:ext uri="{02D57815-91ED-43cb-92C2-25804820EDAC}">
                        <c15:formulaRef>
                          <c15:sqref>('Summary Report'!$E$15,'Summary Report'!$E$20)</c15:sqref>
                        </c15:formulaRef>
                      </c:ext>
                    </c:extLst>
                    <c:numCache>
                      <c:formatCode>#,##0.00</c:formatCode>
                      <c:ptCount val="2"/>
                    </c:numCache>
                  </c:numRef>
                </c:val>
              </c15:ser>
            </c15:filteredBarSeries>
            <c15:filteredBarSeries>
              <c15:ser>
                <c:idx val="2"/>
                <c:order val="2"/>
                <c:spPr>
                  <a:solidFill>
                    <a:schemeClr val="accent3"/>
                  </a:solidFill>
                  <a:ln>
                    <a:noFill/>
                  </a:ln>
                  <a:effectLst/>
                </c:spPr>
                <c:invertIfNegative val="0"/>
                <c:cat>
                  <c:strRef>
                    <c:extLst xmlns:c15="http://schemas.microsoft.com/office/drawing/2012/chart">
                      <c:ext xmlns:c15="http://schemas.microsoft.com/office/drawing/2012/chart" uri="{02D57815-91ED-43cb-92C2-25804820EDAC}">
                        <c15:formulaRef>
                          <c15:sqref>'Summary Report'!$A$13:$B$13</c15:sqref>
                        </c15:formulaRef>
                      </c:ext>
                    </c:extLst>
                    <c:strCache>
                      <c:ptCount val="1"/>
                      <c:pt idx="0">
                        <c:v>Latest GOCA</c:v>
                      </c:pt>
                    </c:strCache>
                  </c:strRef>
                </c:cat>
                <c:val>
                  <c:numRef>
                    <c:extLst xmlns:c15="http://schemas.microsoft.com/office/drawing/2012/chart">
                      <c:ext xmlns:c15="http://schemas.microsoft.com/office/drawing/2012/chart" uri="{02D57815-91ED-43cb-92C2-25804820EDAC}">
                        <c15:formulaRef>
                          <c15:sqref>('Summary Report'!$F$15,'Summary Report'!$F$20)</c15:sqref>
                        </c15:formulaRef>
                      </c:ext>
                    </c:extLst>
                    <c:numCache>
                      <c:formatCode>#,##0.00</c:formatCode>
                      <c:ptCount val="2"/>
                    </c:numCache>
                  </c:numRef>
                </c:val>
              </c15:ser>
            </c15:filteredBarSeries>
            <c15:filteredBarSeries>
              <c15:ser>
                <c:idx val="3"/>
                <c:order val="3"/>
                <c:spPr>
                  <a:solidFill>
                    <a:schemeClr val="accent4"/>
                  </a:solidFill>
                  <a:ln>
                    <a:noFill/>
                  </a:ln>
                  <a:effectLst/>
                </c:spPr>
                <c:invertIfNegative val="0"/>
                <c:cat>
                  <c:strRef>
                    <c:extLst xmlns:c15="http://schemas.microsoft.com/office/drawing/2012/chart">
                      <c:ext xmlns:c15="http://schemas.microsoft.com/office/drawing/2012/chart" uri="{02D57815-91ED-43cb-92C2-25804820EDAC}">
                        <c15:formulaRef>
                          <c15:sqref>'Summary Report'!$A$13:$B$13</c15:sqref>
                        </c15:formulaRef>
                      </c:ext>
                    </c:extLst>
                    <c:strCache>
                      <c:ptCount val="1"/>
                      <c:pt idx="0">
                        <c:v>Latest GOCA</c:v>
                      </c:pt>
                    </c:strCache>
                  </c:strRef>
                </c:cat>
                <c:val>
                  <c:numRef>
                    <c:extLst xmlns:c15="http://schemas.microsoft.com/office/drawing/2012/chart">
                      <c:ext xmlns:c15="http://schemas.microsoft.com/office/drawing/2012/chart" uri="{02D57815-91ED-43cb-92C2-25804820EDAC}">
                        <c15:formulaRef>
                          <c15:sqref>('Summary Report'!$G$15,'Summary Report'!$G$20)</c15:sqref>
                        </c15:formulaRef>
                      </c:ext>
                    </c:extLst>
                    <c:numCache>
                      <c:formatCode>#,##0.00</c:formatCode>
                      <c:ptCount val="2"/>
                    </c:numCache>
                  </c:numRef>
                </c:val>
              </c15:ser>
            </c15:filteredBarSeries>
            <c15:filteredBarSeries>
              <c15:ser>
                <c:idx val="4"/>
                <c:order val="4"/>
                <c:spPr>
                  <a:solidFill>
                    <a:schemeClr val="accent5"/>
                  </a:solidFill>
                  <a:ln>
                    <a:noFill/>
                  </a:ln>
                  <a:effectLst/>
                </c:spPr>
                <c:invertIfNegative val="0"/>
                <c:cat>
                  <c:strRef>
                    <c:extLst xmlns:c15="http://schemas.microsoft.com/office/drawing/2012/chart">
                      <c:ext xmlns:c15="http://schemas.microsoft.com/office/drawing/2012/chart" uri="{02D57815-91ED-43cb-92C2-25804820EDAC}">
                        <c15:formulaRef>
                          <c15:sqref>'Summary Report'!$A$13:$B$13</c15:sqref>
                        </c15:formulaRef>
                      </c:ext>
                    </c:extLst>
                    <c:strCache>
                      <c:ptCount val="1"/>
                      <c:pt idx="0">
                        <c:v>Latest GOCA</c:v>
                      </c:pt>
                    </c:strCache>
                  </c:strRef>
                </c:cat>
                <c:val>
                  <c:numRef>
                    <c:extLst xmlns:c15="http://schemas.microsoft.com/office/drawing/2012/chart">
                      <c:ext xmlns:c15="http://schemas.microsoft.com/office/drawing/2012/chart" uri="{02D57815-91ED-43cb-92C2-25804820EDAC}">
                        <c15:formulaRef>
                          <c15:sqref>('Summary Report'!$H$15,'Summary Report'!$H$20)</c15:sqref>
                        </c15:formulaRef>
                      </c:ext>
                    </c:extLst>
                    <c:numCache>
                      <c:formatCode>#,##0.00</c:formatCode>
                      <c:ptCount val="2"/>
                    </c:numCache>
                  </c:numRef>
                </c:val>
              </c15:ser>
            </c15:filteredBarSeries>
          </c:ext>
        </c:extLst>
      </c:barChart>
      <c:catAx>
        <c:axId val="72874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50" b="0" i="0" u="none" strike="noStrike" kern="1200" baseline="0">
                <a:solidFill>
                  <a:schemeClr val="tx1">
                    <a:lumMod val="65000"/>
                    <a:lumOff val="35000"/>
                  </a:schemeClr>
                </a:solidFill>
                <a:latin typeface="+mn-lt"/>
                <a:ea typeface="+mn-ea"/>
                <a:cs typeface="+mn-cs"/>
              </a:defRPr>
            </a:pPr>
            <a:endParaRPr lang="en-US"/>
          </a:p>
        </c:txPr>
        <c:crossAx val="104497152"/>
        <c:crosses val="autoZero"/>
        <c:auto val="1"/>
        <c:lblAlgn val="ctr"/>
        <c:lblOffset val="100"/>
        <c:noMultiLvlLbl val="0"/>
      </c:catAx>
      <c:valAx>
        <c:axId val="104497152"/>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750" b="0" i="0" u="none" strike="noStrike" kern="1200" baseline="0">
                <a:solidFill>
                  <a:schemeClr val="tx1">
                    <a:lumMod val="65000"/>
                    <a:lumOff val="35000"/>
                  </a:schemeClr>
                </a:solidFill>
                <a:latin typeface="+mn-lt"/>
                <a:ea typeface="+mn-ea"/>
                <a:cs typeface="+mn-cs"/>
              </a:defRPr>
            </a:pPr>
            <a:endParaRPr lang="en-US"/>
          </a:p>
        </c:txPr>
        <c:crossAx val="72874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750"/>
      </a:pPr>
      <a:endParaRPr lang="en-US"/>
    </a:p>
  </c:txPr>
  <c:printSettings>
    <c:headerFooter/>
    <c:pageMargins b="0.75000000000000189" l="0.70000000000000062" r="0.70000000000000062" t="0.7500000000000018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906318317310527E-2"/>
          <c:y val="2.7518270818282356E-2"/>
          <c:w val="0.9095228002932797"/>
          <c:h val="0.77398397740579805"/>
        </c:manualLayout>
      </c:layout>
      <c:barChart>
        <c:barDir val="col"/>
        <c:grouping val="clustered"/>
        <c:varyColors val="0"/>
        <c:ser>
          <c:idx val="2"/>
          <c:order val="0"/>
          <c:tx>
            <c:strRef>
              <c:f>'Summary Report'!$A$18:$B$18</c:f>
              <c:strCache>
                <c:ptCount val="1"/>
                <c:pt idx="0">
                  <c:v>Baseline GOCA</c:v>
                </c:pt>
              </c:strCache>
            </c:strRef>
          </c:tx>
          <c:spPr>
            <a:solidFill>
              <a:schemeClr val="accent3"/>
            </a:solidFill>
            <a:ln>
              <a:noFill/>
            </a:ln>
            <a:effectLst/>
          </c:spPr>
          <c:invertIfNegative val="0"/>
          <c:cat>
            <c:strRef>
              <c:f>'Summary Report'!$D$13:$H$13</c:f>
              <c:strCache>
                <c:ptCount val="5"/>
                <c:pt idx="0">
                  <c:v>Governance                        and Admin</c:v>
                </c:pt>
                <c:pt idx="1">
                  <c:v>CLC Mgt.</c:v>
                </c:pt>
                <c:pt idx="2">
                  <c:v>Financial                                 Mgt.</c:v>
                </c:pt>
                <c:pt idx="3">
                  <c:v>CIP</c:v>
                </c:pt>
                <c:pt idx="4">
                  <c:v>External                  Relations</c:v>
                </c:pt>
              </c:strCache>
            </c:strRef>
          </c:cat>
          <c:val>
            <c:numRef>
              <c:f>'Summary Report'!$D$19:$H$19</c:f>
              <c:numCache>
                <c:formatCode>#,##0.00</c:formatCode>
                <c:ptCount val="5"/>
                <c:pt idx="0">
                  <c:v>1.67</c:v>
                </c:pt>
                <c:pt idx="1">
                  <c:v>3.8</c:v>
                </c:pt>
                <c:pt idx="2">
                  <c:v>4</c:v>
                </c:pt>
                <c:pt idx="3">
                  <c:v>2.5</c:v>
                </c:pt>
                <c:pt idx="4">
                  <c:v>0.6</c:v>
                </c:pt>
              </c:numCache>
            </c:numRef>
          </c:val>
        </c:ser>
        <c:ser>
          <c:idx val="0"/>
          <c:order val="1"/>
          <c:tx>
            <c:strRef>
              <c:f>'Summary Report'!$A$13:$B$13</c:f>
              <c:strCache>
                <c:ptCount val="1"/>
                <c:pt idx="0">
                  <c:v>Latest GOCA</c:v>
                </c:pt>
              </c:strCache>
            </c:strRef>
          </c:tx>
          <c:spPr>
            <a:solidFill>
              <a:schemeClr val="accent1"/>
            </a:solidFill>
            <a:ln>
              <a:noFill/>
            </a:ln>
            <a:effectLst/>
          </c:spPr>
          <c:invertIfNegative val="0"/>
          <c:cat>
            <c:strRef>
              <c:f>'Summary Report'!$D$13:$H$13</c:f>
              <c:strCache>
                <c:ptCount val="5"/>
                <c:pt idx="0">
                  <c:v>Governance                        and Admin</c:v>
                </c:pt>
                <c:pt idx="1">
                  <c:v>CLC Mgt.</c:v>
                </c:pt>
                <c:pt idx="2">
                  <c:v>Financial                                 Mgt.</c:v>
                </c:pt>
                <c:pt idx="3">
                  <c:v>CIP</c:v>
                </c:pt>
                <c:pt idx="4">
                  <c:v>External                  Relations</c:v>
                </c:pt>
              </c:strCache>
            </c:strRef>
          </c:cat>
          <c:val>
            <c:numRef>
              <c:f>'Summary Report'!$D$14:$H$14</c:f>
              <c:numCache>
                <c:formatCode>#,##0.00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219"/>
        <c:overlap val="-27"/>
        <c:axId val="72914048"/>
        <c:axId val="72915584"/>
      </c:barChart>
      <c:catAx>
        <c:axId val="72914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72915584"/>
        <c:crosses val="autoZero"/>
        <c:auto val="1"/>
        <c:lblAlgn val="ctr"/>
        <c:lblOffset val="100"/>
        <c:noMultiLvlLbl val="0"/>
      </c:catAx>
      <c:valAx>
        <c:axId val="72915584"/>
        <c:scaling>
          <c:orientation val="minMax"/>
          <c:max val="5"/>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72914048"/>
        <c:crosses val="autoZero"/>
        <c:crossBetween val="between"/>
        <c:majorUnit val="1"/>
      </c:valAx>
      <c:spPr>
        <a:noFill/>
        <a:ln>
          <a:noFill/>
        </a:ln>
        <a:effectLst/>
      </c:spPr>
    </c:plotArea>
    <c:legend>
      <c:legendPos val="b"/>
      <c:layout>
        <c:manualLayout>
          <c:xMode val="edge"/>
          <c:yMode val="edge"/>
          <c:x val="0.27465006848210893"/>
          <c:y val="0.92414729430957465"/>
          <c:w val="0.45069954569514725"/>
          <c:h val="7.5852861929079529E-2"/>
        </c:manualLayout>
      </c:layout>
      <c:overlay val="0"/>
      <c:spPr>
        <a:noFill/>
        <a:ln>
          <a:noFill/>
        </a:ln>
        <a:effectLst/>
      </c:spPr>
      <c:txPr>
        <a:bodyPr rot="0" spcFirstLastPara="1" vertOverflow="ellipsis" vert="horz" wrap="square" anchor="ctr" anchorCtr="1"/>
        <a:lstStyle/>
        <a:p>
          <a:pPr>
            <a:defRPr sz="1050" b="0" i="0" u="none" strike="noStrike" kern="1200" baseline="0">
              <a:ln>
                <a:noFill/>
              </a:ln>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15877</xdr:colOff>
      <xdr:row>3</xdr:row>
      <xdr:rowOff>187324</xdr:rowOff>
    </xdr:from>
    <xdr:to>
      <xdr:col>3</xdr:col>
      <xdr:colOff>396875</xdr:colOff>
      <xdr:row>16</xdr:row>
      <xdr:rowOff>0</xdr:rowOff>
    </xdr:to>
    <xdr:graphicFrame macro="">
      <xdr:nvGraphicFramePr>
        <xdr:cNvPr id="4"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531813</xdr:colOff>
      <xdr:row>3</xdr:row>
      <xdr:rowOff>187324</xdr:rowOff>
    </xdr:from>
    <xdr:to>
      <xdr:col>6</xdr:col>
      <xdr:colOff>908048</xdr:colOff>
      <xdr:row>16</xdr:row>
      <xdr:rowOff>0</xdr:rowOff>
    </xdr:to>
    <xdr:graphicFrame macro="">
      <xdr:nvGraphicFramePr>
        <xdr:cNvPr id="6"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15875</xdr:colOff>
      <xdr:row>18</xdr:row>
      <xdr:rowOff>190499</xdr:rowOff>
    </xdr:from>
    <xdr:to>
      <xdr:col>3</xdr:col>
      <xdr:colOff>404813</xdr:colOff>
      <xdr:row>31</xdr:row>
      <xdr:rowOff>134936</xdr:rowOff>
    </xdr:to>
    <xdr:graphicFrame macro="">
      <xdr:nvGraphicFramePr>
        <xdr:cNvPr id="2"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525009</xdr:colOff>
      <xdr:row>19</xdr:row>
      <xdr:rowOff>4536</xdr:rowOff>
    </xdr:from>
    <xdr:to>
      <xdr:col>6</xdr:col>
      <xdr:colOff>906009</xdr:colOff>
      <xdr:row>31</xdr:row>
      <xdr:rowOff>140609</xdr:rowOff>
    </xdr:to>
    <xdr:graphicFrame macro="">
      <xdr:nvGraphicFramePr>
        <xdr:cNvPr id="5"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16809</xdr:colOff>
      <xdr:row>33</xdr:row>
      <xdr:rowOff>9524</xdr:rowOff>
    </xdr:from>
    <xdr:to>
      <xdr:col>3</xdr:col>
      <xdr:colOff>406775</xdr:colOff>
      <xdr:row>45</xdr:row>
      <xdr:rowOff>184897</xdr:rowOff>
    </xdr:to>
    <xdr:graphicFrame macro="">
      <xdr:nvGraphicFramePr>
        <xdr:cNvPr id="7"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527538</xdr:colOff>
      <xdr:row>33</xdr:row>
      <xdr:rowOff>8166</xdr:rowOff>
    </xdr:from>
    <xdr:to>
      <xdr:col>6</xdr:col>
      <xdr:colOff>908538</xdr:colOff>
      <xdr:row>46</xdr:row>
      <xdr:rowOff>0</xdr:rowOff>
    </xdr:to>
    <xdr:graphicFrame macro="">
      <xdr:nvGraphicFramePr>
        <xdr:cNvPr id="8"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543485</xdr:colOff>
      <xdr:row>36</xdr:row>
      <xdr:rowOff>123264</xdr:rowOff>
    </xdr:from>
    <xdr:to>
      <xdr:col>4</xdr:col>
      <xdr:colOff>173691</xdr:colOff>
      <xdr:row>38</xdr:row>
      <xdr:rowOff>140073</xdr:rowOff>
    </xdr:to>
    <xdr:sp macro="" textlink="">
      <xdr:nvSpPr>
        <xdr:cNvPr id="9" name="TextBox 8"/>
        <xdr:cNvSpPr txBox="1"/>
      </xdr:nvSpPr>
      <xdr:spPr>
        <a:xfrm>
          <a:off x="3316941" y="6992470"/>
          <a:ext cx="554691" cy="397809"/>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750">
              <a:solidFill>
                <a:schemeClr val="tx1">
                  <a:lumMod val="65000"/>
                  <a:lumOff val="35000"/>
                </a:schemeClr>
              </a:solidFill>
            </a:rPr>
            <a:t>Baseline</a:t>
          </a:r>
          <a:r>
            <a:rPr lang="en-US" sz="750" baseline="0">
              <a:solidFill>
                <a:schemeClr val="tx1">
                  <a:lumMod val="65000"/>
                  <a:lumOff val="35000"/>
                </a:schemeClr>
              </a:solidFill>
            </a:rPr>
            <a:t> </a:t>
          </a:r>
        </a:p>
        <a:p>
          <a:r>
            <a:rPr lang="en-US" sz="750" baseline="0">
              <a:solidFill>
                <a:schemeClr val="tx1">
                  <a:lumMod val="65000"/>
                  <a:lumOff val="35000"/>
                </a:schemeClr>
              </a:solidFill>
            </a:rPr>
            <a:t>GOCA</a:t>
          </a:r>
          <a:endParaRPr lang="en-US" sz="750">
            <a:solidFill>
              <a:schemeClr val="tx1">
                <a:lumMod val="65000"/>
                <a:lumOff val="35000"/>
              </a:schemeClr>
            </a:solidFill>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0.05243</cdr:x>
      <cdr:y>0.84427</cdr:y>
    </cdr:from>
    <cdr:to>
      <cdr:x>0.98052</cdr:x>
      <cdr:y>1</cdr:y>
    </cdr:to>
    <cdr:sp macro="" textlink="">
      <cdr:nvSpPr>
        <cdr:cNvPr id="2" name="TextBox 1"/>
        <cdr:cNvSpPr txBox="1"/>
      </cdr:nvSpPr>
      <cdr:spPr>
        <a:xfrm xmlns:a="http://schemas.openxmlformats.org/drawingml/2006/main">
          <a:off x="165847" y="2136401"/>
          <a:ext cx="2935941" cy="39407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0.0951</cdr:x>
      <cdr:y>0.81327</cdr:y>
    </cdr:from>
    <cdr:to>
      <cdr:x>0.99768</cdr:x>
      <cdr:y>0.94834</cdr:y>
    </cdr:to>
    <cdr:sp macro="" textlink="">
      <cdr:nvSpPr>
        <cdr:cNvPr id="3" name="TextBox 2"/>
        <cdr:cNvSpPr txBox="1"/>
      </cdr:nvSpPr>
      <cdr:spPr>
        <a:xfrm xmlns:a="http://schemas.openxmlformats.org/drawingml/2006/main">
          <a:off x="300457" y="2001761"/>
          <a:ext cx="2851759" cy="33244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740">
              <a:solidFill>
                <a:schemeClr val="tx1">
                  <a:lumMod val="65000"/>
                  <a:lumOff val="35000"/>
                </a:schemeClr>
              </a:solidFill>
            </a:rPr>
            <a:t>Governance   Organizational     Financial             PCM</a:t>
          </a:r>
          <a:r>
            <a:rPr lang="en-US" sz="740" baseline="0">
              <a:solidFill>
                <a:schemeClr val="tx1">
                  <a:lumMod val="65000"/>
                  <a:lumOff val="35000"/>
                </a:schemeClr>
              </a:solidFill>
            </a:rPr>
            <a:t>                External</a:t>
          </a:r>
          <a:endParaRPr lang="en-US" sz="740">
            <a:solidFill>
              <a:schemeClr val="tx1">
                <a:lumMod val="65000"/>
                <a:lumOff val="35000"/>
              </a:schemeClr>
            </a:solidFill>
          </a:endParaRPr>
        </a:p>
        <a:p xmlns:a="http://schemas.openxmlformats.org/drawingml/2006/main">
          <a:r>
            <a:rPr lang="en-US" sz="740">
              <a:solidFill>
                <a:schemeClr val="tx1">
                  <a:lumMod val="65000"/>
                  <a:lumOff val="35000"/>
                </a:schemeClr>
              </a:solidFill>
            </a:rPr>
            <a:t> and Admin             Mgt.                  Mgt.                                        Relations</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10</xdr:row>
      <xdr:rowOff>9525</xdr:rowOff>
    </xdr:from>
    <xdr:to>
      <xdr:col>7</xdr:col>
      <xdr:colOff>0</xdr:colOff>
      <xdr:row>27</xdr:row>
      <xdr:rowOff>38100</xdr:rowOff>
    </xdr:to>
    <xdr:graphicFrame macro="">
      <xdr:nvGraphicFramePr>
        <xdr:cNvPr id="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view="pageBreakPreview" topLeftCell="A22" zoomScale="120" zoomScaleSheetLayoutView="120" workbookViewId="0">
      <selection activeCell="A86" sqref="A86:G86"/>
    </sheetView>
  </sheetViews>
  <sheetFormatPr defaultRowHeight="15" x14ac:dyDescent="0.25"/>
  <cols>
    <col min="1" max="7" width="13.85546875" customWidth="1"/>
    <col min="8" max="8" width="82.7109375" customWidth="1"/>
  </cols>
  <sheetData>
    <row r="1" spans="1:8" ht="30" customHeight="1" thickTop="1" thickBot="1" x14ac:dyDescent="0.3">
      <c r="A1" s="336" t="s">
        <v>5</v>
      </c>
      <c r="B1" s="337"/>
      <c r="C1" s="337"/>
      <c r="D1" s="337"/>
      <c r="E1" s="337"/>
      <c r="F1" s="337"/>
      <c r="G1" s="338"/>
    </row>
    <row r="2" spans="1:8" ht="10.5" customHeight="1" thickTop="1" thickBot="1" x14ac:dyDescent="0.3">
      <c r="A2" s="4"/>
      <c r="B2" s="4"/>
      <c r="C2" s="4"/>
      <c r="D2" s="4"/>
      <c r="E2" s="4"/>
      <c r="F2" s="4"/>
      <c r="G2" s="4"/>
    </row>
    <row r="3" spans="1:8" ht="16.5" thickBot="1" x14ac:dyDescent="0.3">
      <c r="A3" s="112" t="s">
        <v>125</v>
      </c>
      <c r="B3" s="61"/>
      <c r="C3" s="88"/>
      <c r="D3" s="62"/>
      <c r="E3" s="62"/>
      <c r="F3" s="62"/>
      <c r="G3" s="63"/>
    </row>
    <row r="4" spans="1:8" s="77" customFormat="1" x14ac:dyDescent="0.25">
      <c r="A4" s="95" t="s">
        <v>127</v>
      </c>
      <c r="B4" s="99"/>
      <c r="C4" s="99"/>
      <c r="D4" s="99"/>
      <c r="E4" s="99"/>
      <c r="F4" s="99"/>
      <c r="G4" s="99"/>
    </row>
    <row r="5" spans="1:8" s="77" customFormat="1" ht="60" customHeight="1" x14ac:dyDescent="0.25">
      <c r="A5" s="332" t="s">
        <v>143</v>
      </c>
      <c r="B5" s="333"/>
      <c r="C5" s="333"/>
      <c r="D5" s="333"/>
      <c r="E5" s="333"/>
      <c r="F5" s="333"/>
      <c r="G5" s="333"/>
    </row>
    <row r="6" spans="1:8" s="77" customFormat="1" ht="10.5" customHeight="1" x14ac:dyDescent="0.25">
      <c r="A6" s="100"/>
      <c r="B6" s="100"/>
      <c r="C6" s="100"/>
      <c r="D6" s="100"/>
      <c r="E6" s="100"/>
      <c r="F6" s="100"/>
      <c r="G6" s="100"/>
    </row>
    <row r="7" spans="1:8" s="77" customFormat="1" x14ac:dyDescent="0.25">
      <c r="A7" s="94" t="s">
        <v>128</v>
      </c>
      <c r="B7" s="101"/>
      <c r="C7" s="101"/>
      <c r="D7" s="101"/>
      <c r="E7" s="71" t="s">
        <v>294</v>
      </c>
      <c r="F7" s="101"/>
      <c r="G7" s="101"/>
    </row>
    <row r="8" spans="1:8" s="77" customFormat="1" ht="45" customHeight="1" x14ac:dyDescent="0.25">
      <c r="A8" s="332" t="s">
        <v>129</v>
      </c>
      <c r="B8" s="333"/>
      <c r="C8" s="333"/>
      <c r="D8" s="333"/>
      <c r="E8" s="333"/>
      <c r="F8" s="333"/>
      <c r="G8" s="333"/>
    </row>
    <row r="9" spans="1:8" s="77" customFormat="1" ht="10.5" customHeight="1" x14ac:dyDescent="0.25">
      <c r="A9" s="101"/>
      <c r="B9" s="101"/>
      <c r="C9" s="101"/>
      <c r="D9" s="101"/>
      <c r="E9" s="101"/>
      <c r="F9" s="101"/>
      <c r="G9" s="101"/>
    </row>
    <row r="10" spans="1:8" s="77" customFormat="1" x14ac:dyDescent="0.25">
      <c r="A10" s="94" t="s">
        <v>130</v>
      </c>
      <c r="B10" s="101"/>
      <c r="C10" s="101"/>
      <c r="D10" s="101"/>
      <c r="E10" s="101"/>
      <c r="F10" s="101"/>
      <c r="G10" s="101"/>
    </row>
    <row r="11" spans="1:8" s="77" customFormat="1" ht="120" customHeight="1" x14ac:dyDescent="0.25">
      <c r="A11" s="332" t="s">
        <v>144</v>
      </c>
      <c r="B11" s="333"/>
      <c r="C11" s="333"/>
      <c r="D11" s="333"/>
      <c r="E11" s="333"/>
      <c r="F11" s="333"/>
      <c r="G11" s="333"/>
    </row>
    <row r="12" spans="1:8" s="77" customFormat="1" ht="8.25" customHeight="1" thickBot="1" x14ac:dyDescent="0.3">
      <c r="A12" s="102"/>
      <c r="B12" s="102"/>
      <c r="C12" s="102"/>
      <c r="D12" s="102"/>
      <c r="E12" s="102"/>
      <c r="F12" s="102"/>
      <c r="G12" s="102"/>
    </row>
    <row r="13" spans="1:8" s="77" customFormat="1" ht="16.5" thickBot="1" x14ac:dyDescent="0.3">
      <c r="A13" s="112" t="s">
        <v>126</v>
      </c>
      <c r="B13" s="88"/>
      <c r="C13" s="88"/>
      <c r="D13" s="89"/>
      <c r="E13" s="89"/>
      <c r="F13" s="89"/>
      <c r="G13" s="90"/>
    </row>
    <row r="14" spans="1:8" s="77" customFormat="1" ht="45" customHeight="1" x14ac:dyDescent="0.25">
      <c r="A14" s="334" t="s">
        <v>137</v>
      </c>
      <c r="B14" s="335"/>
      <c r="C14" s="335"/>
      <c r="D14" s="335"/>
      <c r="E14" s="335"/>
      <c r="F14" s="335"/>
      <c r="G14" s="335"/>
      <c r="H14" s="103"/>
    </row>
    <row r="15" spans="1:8" s="77" customFormat="1" ht="10.5" customHeight="1" x14ac:dyDescent="0.25">
      <c r="A15" s="91"/>
      <c r="B15" s="92"/>
      <c r="C15" s="92"/>
      <c r="D15" s="92"/>
      <c r="E15" s="91"/>
      <c r="F15" s="92"/>
      <c r="G15" s="91"/>
      <c r="H15" s="103"/>
    </row>
    <row r="16" spans="1:8" s="77" customFormat="1" ht="12.95" customHeight="1" x14ac:dyDescent="0.25">
      <c r="A16" s="91" t="s">
        <v>98</v>
      </c>
      <c r="B16" s="92"/>
      <c r="C16" s="92"/>
      <c r="D16" s="92"/>
      <c r="E16" s="91" t="s">
        <v>553</v>
      </c>
      <c r="F16" s="92"/>
      <c r="G16" s="91"/>
      <c r="H16" s="103"/>
    </row>
    <row r="17" spans="1:8" s="77" customFormat="1" ht="12.95" customHeight="1" x14ac:dyDescent="0.25">
      <c r="A17" s="104" t="s">
        <v>204</v>
      </c>
      <c r="B17" s="105"/>
      <c r="C17" s="105"/>
      <c r="D17" s="105"/>
      <c r="E17" s="104" t="s">
        <v>554</v>
      </c>
      <c r="F17" s="92"/>
      <c r="G17" s="104"/>
      <c r="H17" s="103"/>
    </row>
    <row r="18" spans="1:8" s="77" customFormat="1" ht="12.95" customHeight="1" x14ac:dyDescent="0.25">
      <c r="A18" s="104" t="s">
        <v>99</v>
      </c>
      <c r="B18" s="105"/>
      <c r="C18" s="105"/>
      <c r="D18" s="105"/>
      <c r="E18" s="104" t="s">
        <v>105</v>
      </c>
      <c r="F18" s="105"/>
      <c r="G18" s="104"/>
      <c r="H18" s="103"/>
    </row>
    <row r="19" spans="1:8" s="77" customFormat="1" ht="12.95" customHeight="1" x14ac:dyDescent="0.25">
      <c r="A19" s="104" t="s">
        <v>100</v>
      </c>
      <c r="B19" s="105"/>
      <c r="C19" s="105"/>
      <c r="D19" s="105"/>
      <c r="E19" s="104" t="s">
        <v>106</v>
      </c>
      <c r="F19" s="105"/>
      <c r="G19" s="104"/>
      <c r="H19" s="103"/>
    </row>
    <row r="20" spans="1:8" s="77" customFormat="1" ht="12.95" customHeight="1" x14ac:dyDescent="0.25">
      <c r="A20" s="104" t="s">
        <v>101</v>
      </c>
      <c r="B20" s="105"/>
      <c r="C20" s="105"/>
      <c r="D20" s="105"/>
      <c r="E20" s="104" t="s">
        <v>238</v>
      </c>
      <c r="F20" s="105"/>
      <c r="G20" s="104"/>
      <c r="H20" s="103"/>
    </row>
    <row r="21" spans="1:8" s="77" customFormat="1" ht="12.95" customHeight="1" x14ac:dyDescent="0.25">
      <c r="A21" s="104" t="s">
        <v>102</v>
      </c>
      <c r="B21" s="105"/>
      <c r="C21" s="105"/>
      <c r="D21" s="105"/>
      <c r="E21" s="104" t="s">
        <v>107</v>
      </c>
      <c r="F21" s="105"/>
      <c r="G21" s="104"/>
      <c r="H21" s="103"/>
    </row>
    <row r="22" spans="1:8" s="77" customFormat="1" ht="12.95" customHeight="1" x14ac:dyDescent="0.25">
      <c r="A22" s="104" t="s">
        <v>103</v>
      </c>
      <c r="B22" s="105"/>
      <c r="C22" s="105"/>
      <c r="D22" s="105"/>
      <c r="E22" s="104" t="s">
        <v>108</v>
      </c>
      <c r="F22" s="105"/>
      <c r="G22" s="104"/>
      <c r="H22" s="103"/>
    </row>
    <row r="23" spans="1:8" s="77" customFormat="1" ht="12.95" customHeight="1" x14ac:dyDescent="0.25">
      <c r="A23" s="104" t="s">
        <v>104</v>
      </c>
      <c r="B23" s="105"/>
      <c r="C23" s="105"/>
      <c r="D23" s="105"/>
      <c r="E23" s="104" t="s">
        <v>109</v>
      </c>
      <c r="F23" s="105"/>
      <c r="G23" s="104"/>
      <c r="H23" s="103"/>
    </row>
    <row r="24" spans="1:8" s="77" customFormat="1" ht="12.6" customHeight="1" x14ac:dyDescent="0.25">
      <c r="A24" s="104"/>
      <c r="B24" s="105"/>
      <c r="C24" s="105"/>
      <c r="D24" s="105"/>
      <c r="E24" s="104"/>
      <c r="F24" s="105"/>
      <c r="G24" s="104"/>
      <c r="H24" s="103"/>
    </row>
    <row r="25" spans="1:8" s="77" customFormat="1" ht="12.95" customHeight="1" x14ac:dyDescent="0.25">
      <c r="A25" s="91" t="s">
        <v>110</v>
      </c>
      <c r="B25" s="92"/>
      <c r="C25" s="92"/>
      <c r="D25" s="92"/>
      <c r="E25" s="91" t="s">
        <v>552</v>
      </c>
      <c r="F25" s="92"/>
      <c r="G25" s="92"/>
      <c r="H25" s="103"/>
    </row>
    <row r="26" spans="1:8" s="77" customFormat="1" ht="12.95" customHeight="1" x14ac:dyDescent="0.25">
      <c r="A26" s="104" t="s">
        <v>111</v>
      </c>
      <c r="B26" s="105"/>
      <c r="C26" s="105"/>
      <c r="D26" s="105"/>
      <c r="E26" s="104" t="s">
        <v>560</v>
      </c>
      <c r="F26" s="105"/>
      <c r="G26" s="105"/>
      <c r="H26" s="103"/>
    </row>
    <row r="27" spans="1:8" s="77" customFormat="1" ht="12.95" customHeight="1" x14ac:dyDescent="0.25">
      <c r="A27" s="104" t="s">
        <v>112</v>
      </c>
      <c r="B27" s="105"/>
      <c r="C27" s="105"/>
      <c r="D27" s="105"/>
      <c r="E27" s="104" t="s">
        <v>561</v>
      </c>
      <c r="F27" s="105"/>
      <c r="G27" s="105"/>
      <c r="H27" s="103"/>
    </row>
    <row r="28" spans="1:8" s="77" customFormat="1" ht="12.95" customHeight="1" x14ac:dyDescent="0.25">
      <c r="A28" s="104" t="s">
        <v>113</v>
      </c>
      <c r="B28" s="105"/>
      <c r="C28" s="105"/>
      <c r="D28" s="105"/>
      <c r="E28" s="104" t="s">
        <v>562</v>
      </c>
      <c r="F28" s="105"/>
      <c r="G28" s="105"/>
      <c r="H28" s="103"/>
    </row>
    <row r="29" spans="1:8" s="77" customFormat="1" ht="12.95" customHeight="1" x14ac:dyDescent="0.25">
      <c r="A29" s="104" t="s">
        <v>114</v>
      </c>
      <c r="B29" s="105"/>
      <c r="C29" s="105"/>
      <c r="D29" s="105"/>
      <c r="E29" s="104" t="s">
        <v>563</v>
      </c>
      <c r="F29" s="105"/>
      <c r="G29" s="105"/>
      <c r="H29" s="103"/>
    </row>
    <row r="30" spans="1:8" s="77" customFormat="1" ht="12.95" customHeight="1" x14ac:dyDescent="0.25">
      <c r="A30" s="104" t="s">
        <v>115</v>
      </c>
      <c r="B30" s="105"/>
      <c r="C30" s="105"/>
      <c r="D30" s="105"/>
      <c r="E30" s="104" t="s">
        <v>564</v>
      </c>
      <c r="F30" s="105"/>
      <c r="G30" s="105"/>
      <c r="H30" s="103"/>
    </row>
    <row r="31" spans="1:8" s="77" customFormat="1" ht="12.95" customHeight="1" x14ac:dyDescent="0.25">
      <c r="A31" s="104" t="s">
        <v>116</v>
      </c>
      <c r="B31" s="105"/>
      <c r="C31" s="105"/>
      <c r="D31" s="105"/>
      <c r="E31" s="105"/>
      <c r="F31" s="105"/>
      <c r="G31" s="105"/>
      <c r="H31" s="103"/>
    </row>
    <row r="32" spans="1:8" s="77" customFormat="1" ht="12.95" customHeight="1" x14ac:dyDescent="0.25">
      <c r="A32" s="104" t="s">
        <v>117</v>
      </c>
      <c r="B32" s="105"/>
      <c r="C32" s="105"/>
      <c r="D32" s="105"/>
      <c r="E32" s="105"/>
      <c r="F32" s="105"/>
      <c r="G32" s="105"/>
      <c r="H32" s="103"/>
    </row>
    <row r="33" spans="1:8" s="77" customFormat="1" ht="12.95" customHeight="1" x14ac:dyDescent="0.25">
      <c r="A33" s="104" t="s">
        <v>555</v>
      </c>
      <c r="B33" s="105"/>
      <c r="C33" s="105"/>
      <c r="D33" s="105"/>
      <c r="E33" s="105"/>
      <c r="F33" s="105"/>
      <c r="G33" s="105"/>
      <c r="H33" s="103"/>
    </row>
    <row r="34" spans="1:8" s="77" customFormat="1" ht="12.6" customHeight="1" x14ac:dyDescent="0.25">
      <c r="A34" s="104"/>
      <c r="B34" s="105"/>
      <c r="C34" s="105"/>
      <c r="D34" s="105"/>
      <c r="E34" s="105"/>
      <c r="F34" s="105"/>
      <c r="G34" s="105"/>
      <c r="H34" s="103"/>
    </row>
    <row r="35" spans="1:8" s="77" customFormat="1" ht="12.95" customHeight="1" x14ac:dyDescent="0.25">
      <c r="A35" s="348" t="s">
        <v>118</v>
      </c>
      <c r="B35" s="349"/>
      <c r="C35" s="349"/>
      <c r="D35" s="349"/>
      <c r="E35" s="349"/>
      <c r="F35" s="349"/>
      <c r="G35" s="349"/>
      <c r="H35" s="103"/>
    </row>
    <row r="36" spans="1:8" s="106" customFormat="1" ht="12.95" customHeight="1" x14ac:dyDescent="0.25">
      <c r="A36" s="315" t="s">
        <v>119</v>
      </c>
      <c r="B36" s="316"/>
      <c r="C36" s="316"/>
      <c r="D36" s="316"/>
      <c r="E36" s="316"/>
      <c r="F36" s="316"/>
      <c r="G36" s="316"/>
      <c r="H36" s="103"/>
    </row>
    <row r="37" spans="1:8" s="106" customFormat="1" ht="12.95" customHeight="1" x14ac:dyDescent="0.25">
      <c r="A37" s="315" t="s">
        <v>120</v>
      </c>
      <c r="B37" s="316"/>
      <c r="C37" s="316"/>
      <c r="D37" s="316"/>
      <c r="E37" s="316"/>
      <c r="F37" s="316"/>
      <c r="G37" s="316"/>
      <c r="H37" s="103"/>
    </row>
    <row r="38" spans="1:8" s="106" customFormat="1" ht="12.95" customHeight="1" x14ac:dyDescent="0.25">
      <c r="A38" s="315" t="s">
        <v>121</v>
      </c>
      <c r="B38" s="316"/>
      <c r="C38" s="316"/>
      <c r="D38" s="316"/>
      <c r="E38" s="316"/>
      <c r="F38" s="316"/>
      <c r="G38" s="316"/>
      <c r="H38" s="103"/>
    </row>
    <row r="39" spans="1:8" s="106" customFormat="1" ht="12.95" customHeight="1" x14ac:dyDescent="0.25">
      <c r="A39" s="315" t="s">
        <v>122</v>
      </c>
      <c r="B39" s="316"/>
      <c r="C39" s="316"/>
      <c r="D39" s="316"/>
      <c r="E39" s="316"/>
      <c r="F39" s="316"/>
      <c r="G39" s="316"/>
      <c r="H39" s="103"/>
    </row>
    <row r="40" spans="1:8" s="106" customFormat="1" ht="12.95" customHeight="1" x14ac:dyDescent="0.25">
      <c r="A40" s="315" t="s">
        <v>123</v>
      </c>
      <c r="B40" s="316"/>
      <c r="C40" s="316"/>
      <c r="D40" s="316"/>
      <c r="E40" s="316"/>
      <c r="F40" s="316"/>
      <c r="G40" s="316"/>
      <c r="H40" s="103"/>
    </row>
    <row r="41" spans="1:8" s="106" customFormat="1" ht="12.95" customHeight="1" x14ac:dyDescent="0.25">
      <c r="A41" s="315" t="s">
        <v>124</v>
      </c>
      <c r="B41" s="316"/>
      <c r="C41" s="316"/>
      <c r="D41" s="316"/>
      <c r="E41" s="316"/>
      <c r="F41" s="316"/>
      <c r="G41" s="316"/>
      <c r="H41" s="103"/>
    </row>
    <row r="42" spans="1:8" s="97" customFormat="1" ht="10.5" customHeight="1" x14ac:dyDescent="0.25">
      <c r="A42" s="346"/>
      <c r="B42" s="347"/>
      <c r="C42" s="347"/>
      <c r="D42" s="347"/>
      <c r="E42" s="347"/>
      <c r="F42" s="347"/>
      <c r="G42" s="347"/>
      <c r="H42" s="98"/>
    </row>
    <row r="43" spans="1:8" s="97" customFormat="1" ht="90" customHeight="1" x14ac:dyDescent="0.25">
      <c r="A43" s="330" t="s">
        <v>146</v>
      </c>
      <c r="B43" s="331"/>
      <c r="C43" s="331"/>
      <c r="D43" s="331"/>
      <c r="E43" s="331"/>
      <c r="F43" s="331"/>
      <c r="G43" s="331"/>
      <c r="H43" s="98"/>
    </row>
    <row r="44" spans="1:8" s="97" customFormat="1" ht="10.5" customHeight="1" x14ac:dyDescent="0.25">
      <c r="A44" s="328"/>
      <c r="B44" s="329"/>
      <c r="C44" s="329"/>
      <c r="D44" s="329"/>
      <c r="E44" s="329"/>
      <c r="F44" s="329"/>
      <c r="G44" s="329"/>
      <c r="H44" s="98"/>
    </row>
    <row r="45" spans="1:8" s="97" customFormat="1" ht="30" x14ac:dyDescent="0.25">
      <c r="A45" s="96" t="s">
        <v>70</v>
      </c>
      <c r="B45" s="96" t="s">
        <v>6</v>
      </c>
      <c r="C45" s="345" t="s">
        <v>71</v>
      </c>
      <c r="D45" s="345"/>
      <c r="E45" s="345"/>
      <c r="F45" s="345"/>
      <c r="G45" s="345"/>
      <c r="H45" s="98"/>
    </row>
    <row r="46" spans="1:8" s="97" customFormat="1" ht="45" customHeight="1" x14ac:dyDescent="0.25">
      <c r="A46" s="107" t="s">
        <v>131</v>
      </c>
      <c r="B46" s="107" t="s">
        <v>138</v>
      </c>
      <c r="C46" s="339" t="s">
        <v>139</v>
      </c>
      <c r="D46" s="340"/>
      <c r="E46" s="340"/>
      <c r="F46" s="340"/>
      <c r="G46" s="341"/>
      <c r="H46" s="98"/>
    </row>
    <row r="47" spans="1:8" s="97" customFormat="1" ht="45" customHeight="1" x14ac:dyDescent="0.25">
      <c r="A47" s="108" t="s">
        <v>132</v>
      </c>
      <c r="B47" s="108" t="s">
        <v>133</v>
      </c>
      <c r="C47" s="342" t="s">
        <v>140</v>
      </c>
      <c r="D47" s="343"/>
      <c r="E47" s="343"/>
      <c r="F47" s="343"/>
      <c r="G47" s="344"/>
      <c r="H47" s="98"/>
    </row>
    <row r="48" spans="1:8" s="97" customFormat="1" ht="45" customHeight="1" x14ac:dyDescent="0.25">
      <c r="A48" s="109" t="s">
        <v>24</v>
      </c>
      <c r="B48" s="109" t="s">
        <v>134</v>
      </c>
      <c r="C48" s="317" t="s">
        <v>141</v>
      </c>
      <c r="D48" s="318"/>
      <c r="E48" s="318"/>
      <c r="F48" s="318"/>
      <c r="G48" s="319"/>
      <c r="H48" s="98"/>
    </row>
    <row r="49" spans="1:8" s="97" customFormat="1" ht="45" customHeight="1" x14ac:dyDescent="0.25">
      <c r="A49" s="110" t="s">
        <v>25</v>
      </c>
      <c r="B49" s="110" t="s">
        <v>135</v>
      </c>
      <c r="C49" s="322" t="s">
        <v>94</v>
      </c>
      <c r="D49" s="323"/>
      <c r="E49" s="323"/>
      <c r="F49" s="323"/>
      <c r="G49" s="324"/>
      <c r="H49" s="98"/>
    </row>
    <row r="50" spans="1:8" s="97" customFormat="1" ht="45" customHeight="1" x14ac:dyDescent="0.25">
      <c r="A50" s="111" t="s">
        <v>26</v>
      </c>
      <c r="B50" s="111" t="s">
        <v>136</v>
      </c>
      <c r="C50" s="325" t="s">
        <v>142</v>
      </c>
      <c r="D50" s="326"/>
      <c r="E50" s="326"/>
      <c r="F50" s="326"/>
      <c r="G50" s="327"/>
      <c r="H50" s="113"/>
    </row>
    <row r="51" spans="1:8" ht="15" customHeight="1" x14ac:dyDescent="0.25">
      <c r="A51" s="4"/>
      <c r="B51" s="4"/>
      <c r="C51" s="4"/>
      <c r="D51" s="4"/>
      <c r="E51" s="4"/>
      <c r="F51" s="4"/>
      <c r="G51" s="4"/>
    </row>
    <row r="52" spans="1:8" ht="45" customHeight="1" x14ac:dyDescent="0.25">
      <c r="A52" s="320" t="s">
        <v>161</v>
      </c>
      <c r="B52" s="321"/>
      <c r="C52" s="321"/>
      <c r="D52" s="321"/>
      <c r="E52" s="321"/>
      <c r="F52" s="321"/>
      <c r="G52" s="321"/>
    </row>
    <row r="53" spans="1:8" ht="15" customHeight="1" x14ac:dyDescent="0.25">
      <c r="A53" s="4"/>
      <c r="B53" s="4"/>
      <c r="C53" s="4"/>
      <c r="D53" s="4"/>
      <c r="E53" s="4"/>
      <c r="F53" s="4"/>
      <c r="G53" s="4"/>
    </row>
    <row r="54" spans="1:8" ht="15" customHeight="1" x14ac:dyDescent="0.25">
      <c r="A54" s="310" t="s">
        <v>168</v>
      </c>
      <c r="B54" s="311"/>
      <c r="C54" s="311"/>
      <c r="D54" s="311"/>
      <c r="E54" s="311"/>
      <c r="F54" s="311"/>
      <c r="G54" s="312"/>
    </row>
    <row r="55" spans="1:8" ht="105" customHeight="1" x14ac:dyDescent="0.25">
      <c r="A55" s="307" t="s">
        <v>169</v>
      </c>
      <c r="B55" s="308"/>
      <c r="C55" s="308"/>
      <c r="D55" s="308"/>
      <c r="E55" s="308"/>
      <c r="F55" s="308"/>
      <c r="G55" s="309"/>
    </row>
    <row r="56" spans="1:8" ht="12" customHeight="1" thickBot="1" x14ac:dyDescent="0.3">
      <c r="A56" s="4"/>
      <c r="B56" s="4"/>
      <c r="C56" s="4"/>
      <c r="D56" s="4"/>
      <c r="E56" s="4"/>
      <c r="F56" s="4"/>
      <c r="G56" s="4"/>
    </row>
    <row r="57" spans="1:8" ht="16.5" thickBot="1" x14ac:dyDescent="0.3">
      <c r="A57" s="112" t="s">
        <v>145</v>
      </c>
      <c r="B57" s="64"/>
      <c r="C57" s="62"/>
      <c r="D57" s="62"/>
      <c r="E57" s="62"/>
      <c r="F57" s="62"/>
      <c r="G57" s="63"/>
    </row>
    <row r="58" spans="1:8" ht="15" customHeight="1" x14ac:dyDescent="0.25">
      <c r="A58" s="94" t="s">
        <v>152</v>
      </c>
      <c r="B58" s="71"/>
      <c r="C58" s="71"/>
      <c r="D58" s="71"/>
      <c r="E58" s="71"/>
      <c r="F58" s="71"/>
      <c r="G58" s="71"/>
    </row>
    <row r="59" spans="1:8" ht="90" customHeight="1" x14ac:dyDescent="0.25">
      <c r="A59" s="313" t="s">
        <v>147</v>
      </c>
      <c r="B59" s="314"/>
      <c r="C59" s="314"/>
      <c r="D59" s="314"/>
      <c r="E59" s="314"/>
      <c r="F59" s="314"/>
      <c r="G59" s="314"/>
      <c r="H59" s="9"/>
    </row>
    <row r="60" spans="1:8" x14ac:dyDescent="0.25">
      <c r="A60" s="305" t="s">
        <v>148</v>
      </c>
      <c r="B60" s="306"/>
      <c r="C60" s="306"/>
      <c r="D60" s="306"/>
      <c r="E60" s="306"/>
      <c r="F60" s="306"/>
      <c r="G60" s="306"/>
      <c r="H60" s="9"/>
    </row>
    <row r="61" spans="1:8" x14ac:dyDescent="0.25">
      <c r="A61" s="305" t="s">
        <v>149</v>
      </c>
      <c r="B61" s="306"/>
      <c r="C61" s="306"/>
      <c r="D61" s="306"/>
      <c r="E61" s="306"/>
      <c r="F61" s="306"/>
      <c r="G61" s="306"/>
      <c r="H61" s="9"/>
    </row>
    <row r="62" spans="1:8" x14ac:dyDescent="0.25">
      <c r="A62" s="305" t="s">
        <v>201</v>
      </c>
      <c r="B62" s="306"/>
      <c r="C62" s="306"/>
      <c r="D62" s="306"/>
      <c r="E62" s="306"/>
      <c r="F62" s="306"/>
      <c r="G62" s="306"/>
      <c r="H62" s="9"/>
    </row>
    <row r="63" spans="1:8" x14ac:dyDescent="0.25">
      <c r="A63" s="305" t="s">
        <v>150</v>
      </c>
      <c r="B63" s="306"/>
      <c r="C63" s="306"/>
      <c r="D63" s="306"/>
      <c r="E63" s="306"/>
      <c r="F63" s="306"/>
      <c r="G63" s="306"/>
      <c r="H63" s="9"/>
    </row>
    <row r="64" spans="1:8" ht="10.5" customHeight="1" x14ac:dyDescent="0.25">
      <c r="A64" s="305"/>
      <c r="B64" s="306"/>
      <c r="C64" s="306"/>
      <c r="D64" s="306"/>
      <c r="E64" s="306"/>
      <c r="F64" s="306"/>
      <c r="G64" s="306"/>
      <c r="H64" s="9"/>
    </row>
    <row r="65" spans="1:8" ht="60.75" customHeight="1" x14ac:dyDescent="0.25">
      <c r="A65" s="313" t="s">
        <v>293</v>
      </c>
      <c r="B65" s="314"/>
      <c r="C65" s="314"/>
      <c r="D65" s="314"/>
      <c r="E65" s="314"/>
      <c r="F65" s="314"/>
      <c r="G65" s="314"/>
      <c r="H65" s="9"/>
    </row>
    <row r="66" spans="1:8" ht="10.5" customHeight="1" x14ac:dyDescent="0.25">
      <c r="A66" s="305"/>
      <c r="B66" s="306"/>
      <c r="C66" s="306"/>
      <c r="D66" s="306"/>
      <c r="E66" s="306"/>
      <c r="F66" s="306"/>
      <c r="G66" s="306"/>
      <c r="H66" s="9"/>
    </row>
    <row r="67" spans="1:8" ht="15" customHeight="1" x14ac:dyDescent="0.25">
      <c r="A67" s="93" t="s">
        <v>153</v>
      </c>
      <c r="B67" s="4"/>
      <c r="C67" s="4"/>
      <c r="D67" s="4"/>
      <c r="E67" s="4"/>
      <c r="F67" s="4"/>
      <c r="G67" s="4"/>
    </row>
    <row r="68" spans="1:8" s="115" customFormat="1" ht="60" customHeight="1" x14ac:dyDescent="0.25">
      <c r="A68" s="303" t="s">
        <v>151</v>
      </c>
      <c r="B68" s="304"/>
      <c r="C68" s="304"/>
      <c r="D68" s="304"/>
      <c r="E68" s="304"/>
      <c r="F68" s="304"/>
      <c r="G68" s="304"/>
      <c r="H68" s="114"/>
    </row>
    <row r="69" spans="1:8" ht="10.5" customHeight="1" x14ac:dyDescent="0.25">
      <c r="A69" s="305"/>
      <c r="B69" s="306"/>
      <c r="C69" s="306"/>
      <c r="D69" s="306"/>
      <c r="E69" s="306"/>
      <c r="F69" s="306"/>
      <c r="G69" s="306"/>
      <c r="H69" s="9"/>
    </row>
    <row r="70" spans="1:8" ht="15" customHeight="1" x14ac:dyDescent="0.25">
      <c r="A70" s="93" t="s">
        <v>154</v>
      </c>
      <c r="B70" s="4"/>
      <c r="C70" s="4"/>
      <c r="D70" s="4"/>
      <c r="E70" s="4"/>
      <c r="F70" s="4"/>
      <c r="G70" s="4"/>
    </row>
    <row r="71" spans="1:8" s="115" customFormat="1" ht="90" customHeight="1" x14ac:dyDescent="0.25">
      <c r="A71" s="303" t="s">
        <v>162</v>
      </c>
      <c r="B71" s="304"/>
      <c r="C71" s="304"/>
      <c r="D71" s="304"/>
      <c r="E71" s="304"/>
      <c r="F71" s="304"/>
      <c r="G71" s="304"/>
      <c r="H71" s="114"/>
    </row>
    <row r="72" spans="1:8" x14ac:dyDescent="0.25">
      <c r="A72" s="305" t="s">
        <v>155</v>
      </c>
      <c r="B72" s="306"/>
      <c r="C72" s="306"/>
      <c r="D72" s="306"/>
      <c r="E72" s="306"/>
      <c r="F72" s="306"/>
      <c r="G72" s="306"/>
      <c r="H72" s="9"/>
    </row>
    <row r="73" spans="1:8" x14ac:dyDescent="0.25">
      <c r="A73" s="305" t="s">
        <v>158</v>
      </c>
      <c r="B73" s="306"/>
      <c r="C73" s="306"/>
      <c r="D73" s="306"/>
      <c r="E73" s="306"/>
      <c r="F73" s="306"/>
      <c r="G73" s="306"/>
      <c r="H73" s="9"/>
    </row>
    <row r="74" spans="1:8" x14ac:dyDescent="0.25">
      <c r="A74" s="305" t="s">
        <v>159</v>
      </c>
      <c r="B74" s="306"/>
      <c r="C74" s="306"/>
      <c r="D74" s="306"/>
      <c r="E74" s="306"/>
      <c r="F74" s="306"/>
      <c r="G74" s="306"/>
      <c r="H74" s="9"/>
    </row>
    <row r="75" spans="1:8" ht="30" customHeight="1" x14ac:dyDescent="0.25">
      <c r="A75" s="305" t="s">
        <v>167</v>
      </c>
      <c r="B75" s="306"/>
      <c r="C75" s="306"/>
      <c r="D75" s="306"/>
      <c r="E75" s="306"/>
      <c r="F75" s="306"/>
      <c r="G75" s="306"/>
      <c r="H75" s="9"/>
    </row>
    <row r="76" spans="1:8" x14ac:dyDescent="0.25">
      <c r="A76" s="305" t="s">
        <v>157</v>
      </c>
      <c r="B76" s="306"/>
      <c r="C76" s="306"/>
      <c r="D76" s="306"/>
      <c r="E76" s="306"/>
      <c r="F76" s="306"/>
      <c r="G76" s="306"/>
      <c r="H76" s="9"/>
    </row>
    <row r="77" spans="1:8" x14ac:dyDescent="0.25">
      <c r="A77" s="305" t="s">
        <v>156</v>
      </c>
      <c r="B77" s="306"/>
      <c r="C77" s="306"/>
      <c r="D77" s="306"/>
      <c r="E77" s="306"/>
      <c r="F77" s="306"/>
      <c r="G77" s="306"/>
      <c r="H77" s="9"/>
    </row>
    <row r="78" spans="1:8" ht="10.5" customHeight="1" x14ac:dyDescent="0.25">
      <c r="A78" s="305"/>
      <c r="B78" s="306"/>
      <c r="C78" s="306"/>
      <c r="D78" s="306"/>
      <c r="E78" s="306"/>
      <c r="F78" s="306"/>
      <c r="G78" s="306"/>
      <c r="H78" s="9"/>
    </row>
    <row r="79" spans="1:8" ht="15" customHeight="1" x14ac:dyDescent="0.25">
      <c r="A79" s="93" t="s">
        <v>163</v>
      </c>
      <c r="B79" s="4"/>
      <c r="C79" s="4"/>
      <c r="D79" s="4"/>
      <c r="E79" s="4"/>
      <c r="F79" s="4"/>
      <c r="G79" s="4"/>
    </row>
    <row r="80" spans="1:8" s="115" customFormat="1" ht="75" customHeight="1" x14ac:dyDescent="0.25">
      <c r="A80" s="303" t="s">
        <v>202</v>
      </c>
      <c r="B80" s="304"/>
      <c r="C80" s="304"/>
      <c r="D80" s="304"/>
      <c r="E80" s="304"/>
      <c r="F80" s="304"/>
      <c r="G80" s="304"/>
      <c r="H80" s="114"/>
    </row>
    <row r="81" spans="1:8" ht="45" customHeight="1" x14ac:dyDescent="0.25">
      <c r="A81" s="305" t="s">
        <v>164</v>
      </c>
      <c r="B81" s="306"/>
      <c r="C81" s="306"/>
      <c r="D81" s="306"/>
      <c r="E81" s="306"/>
      <c r="F81" s="306"/>
      <c r="G81" s="306"/>
      <c r="H81" s="9"/>
    </row>
    <row r="82" spans="1:8" ht="60" customHeight="1" x14ac:dyDescent="0.25">
      <c r="A82" s="305" t="s">
        <v>165</v>
      </c>
      <c r="B82" s="306"/>
      <c r="C82" s="306"/>
      <c r="D82" s="306"/>
      <c r="E82" s="306"/>
      <c r="F82" s="306"/>
      <c r="G82" s="306"/>
      <c r="H82" s="9"/>
    </row>
    <row r="83" spans="1:8" ht="45" customHeight="1" x14ac:dyDescent="0.25">
      <c r="A83" s="305" t="s">
        <v>166</v>
      </c>
      <c r="B83" s="306"/>
      <c r="C83" s="306"/>
      <c r="D83" s="306"/>
      <c r="E83" s="306"/>
      <c r="F83" s="306"/>
      <c r="G83" s="306"/>
      <c r="H83" s="9"/>
    </row>
    <row r="84" spans="1:8" ht="10.5" customHeight="1" x14ac:dyDescent="0.25">
      <c r="A84" s="305"/>
      <c r="B84" s="306"/>
      <c r="C84" s="306"/>
      <c r="D84" s="306"/>
      <c r="E84" s="306"/>
      <c r="F84" s="306"/>
      <c r="G84" s="306"/>
      <c r="H84" s="9"/>
    </row>
    <row r="85" spans="1:8" ht="15" customHeight="1" x14ac:dyDescent="0.25">
      <c r="A85" s="93" t="s">
        <v>160</v>
      </c>
      <c r="B85" s="4"/>
      <c r="C85" s="4"/>
      <c r="D85" s="4"/>
      <c r="E85" s="4"/>
      <c r="F85" s="4"/>
      <c r="G85" s="4"/>
    </row>
    <row r="86" spans="1:8" s="115" customFormat="1" ht="104.25" customHeight="1" x14ac:dyDescent="0.25">
      <c r="A86" s="303" t="s">
        <v>292</v>
      </c>
      <c r="B86" s="304"/>
      <c r="C86" s="304"/>
      <c r="D86" s="304"/>
      <c r="E86" s="304"/>
      <c r="F86" s="304"/>
      <c r="G86" s="304"/>
      <c r="H86" s="114"/>
    </row>
  </sheetData>
  <mergeCells count="48">
    <mergeCell ref="A64:G64"/>
    <mergeCell ref="A65:G65"/>
    <mergeCell ref="A5:G5"/>
    <mergeCell ref="A14:G14"/>
    <mergeCell ref="A1:G1"/>
    <mergeCell ref="C46:G46"/>
    <mergeCell ref="C47:G47"/>
    <mergeCell ref="C45:G45"/>
    <mergeCell ref="A8:G8"/>
    <mergeCell ref="A11:G11"/>
    <mergeCell ref="A42:G42"/>
    <mergeCell ref="A36:G36"/>
    <mergeCell ref="A37:G37"/>
    <mergeCell ref="A35:G35"/>
    <mergeCell ref="A38:G38"/>
    <mergeCell ref="A39:G39"/>
    <mergeCell ref="A40:G40"/>
    <mergeCell ref="C48:G48"/>
    <mergeCell ref="A52:G52"/>
    <mergeCell ref="A60:G60"/>
    <mergeCell ref="A61:G61"/>
    <mergeCell ref="A41:G41"/>
    <mergeCell ref="C49:G49"/>
    <mergeCell ref="C50:G50"/>
    <mergeCell ref="A44:G44"/>
    <mergeCell ref="A43:G43"/>
    <mergeCell ref="A62:G62"/>
    <mergeCell ref="A63:G63"/>
    <mergeCell ref="A55:G55"/>
    <mergeCell ref="A54:G54"/>
    <mergeCell ref="A59:G59"/>
    <mergeCell ref="A78:G78"/>
    <mergeCell ref="A84:G84"/>
    <mergeCell ref="A86:G86"/>
    <mergeCell ref="A80:G80"/>
    <mergeCell ref="A81:G81"/>
    <mergeCell ref="A82:G82"/>
    <mergeCell ref="A83:G83"/>
    <mergeCell ref="A68:G68"/>
    <mergeCell ref="A66:G66"/>
    <mergeCell ref="A75:G75"/>
    <mergeCell ref="A76:G76"/>
    <mergeCell ref="A77:G77"/>
    <mergeCell ref="A69:G69"/>
    <mergeCell ref="A71:G71"/>
    <mergeCell ref="A72:G72"/>
    <mergeCell ref="A73:G73"/>
    <mergeCell ref="A74:G74"/>
  </mergeCells>
  <pageMargins left="0.25" right="0.25" top="0.9" bottom="0.5" header="0.3" footer="0.3"/>
  <pageSetup paperSize="9" orientation="portrait" r:id="rId1"/>
  <headerFooter>
    <oddHeader>&amp;L&amp;G</oddHeader>
    <oddFooter>&amp;R&amp;9Grassroots Organization Capacity Assessment © ACTED  2014</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view="pageBreakPreview" topLeftCell="A60" zoomScaleSheetLayoutView="100" workbookViewId="0">
      <selection activeCell="D65" sqref="D65"/>
    </sheetView>
  </sheetViews>
  <sheetFormatPr defaultRowHeight="15" x14ac:dyDescent="0.25"/>
  <cols>
    <col min="1" max="1" width="6.5703125" style="185" customWidth="1"/>
    <col min="2" max="2" width="55.7109375" style="128" customWidth="1"/>
    <col min="3" max="3" width="9.7109375" style="186" customWidth="1"/>
    <col min="4" max="4" width="12.85546875" style="187" bestFit="1" customWidth="1"/>
    <col min="5" max="5" width="9.7109375" style="187" customWidth="1"/>
    <col min="6" max="6" width="45.85546875" style="128" customWidth="1"/>
    <col min="7" max="7" width="25.7109375" style="128" customWidth="1"/>
    <col min="8" max="16384" width="9.140625" style="128"/>
  </cols>
  <sheetData>
    <row r="1" spans="1:7" ht="30" customHeight="1" thickBot="1" x14ac:dyDescent="0.3">
      <c r="A1" s="370" t="s">
        <v>68</v>
      </c>
      <c r="B1" s="371"/>
      <c r="C1" s="371"/>
      <c r="D1" s="371"/>
      <c r="E1" s="371"/>
      <c r="F1" s="371"/>
      <c r="G1" s="372"/>
    </row>
    <row r="2" spans="1:7" ht="30" customHeight="1" thickBot="1" x14ac:dyDescent="0.3">
      <c r="A2" s="140"/>
      <c r="B2" s="141" t="s">
        <v>2</v>
      </c>
      <c r="C2" s="141" t="s">
        <v>27</v>
      </c>
      <c r="D2" s="142" t="s">
        <v>1</v>
      </c>
      <c r="E2" s="142" t="s">
        <v>28</v>
      </c>
      <c r="F2" s="142" t="s">
        <v>93</v>
      </c>
      <c r="G2" s="143" t="s">
        <v>14</v>
      </c>
    </row>
    <row r="3" spans="1:7" x14ac:dyDescent="0.25">
      <c r="A3" s="144">
        <v>1</v>
      </c>
      <c r="B3" s="145" t="s">
        <v>203</v>
      </c>
      <c r="C3" s="146">
        <f>SUM(C4:C9)</f>
        <v>0.5</v>
      </c>
      <c r="D3" s="147"/>
      <c r="E3" s="148">
        <f>SUM(E5:E9)</f>
        <v>0</v>
      </c>
      <c r="F3" s="373" t="s">
        <v>206</v>
      </c>
      <c r="G3" s="374" t="s">
        <v>207</v>
      </c>
    </row>
    <row r="4" spans="1:7" x14ac:dyDescent="0.25">
      <c r="A4" s="52"/>
      <c r="B4" s="149" t="s">
        <v>3</v>
      </c>
      <c r="C4" s="150"/>
      <c r="D4" s="151"/>
      <c r="E4" s="152"/>
      <c r="F4" s="358"/>
      <c r="G4" s="363"/>
    </row>
    <row r="5" spans="1:7" s="176" customFormat="1" ht="92.25" customHeight="1" x14ac:dyDescent="0.25">
      <c r="A5" s="52">
        <v>1.1000000000000001</v>
      </c>
      <c r="B5" s="210" t="s">
        <v>351</v>
      </c>
      <c r="C5" s="153">
        <v>0.15</v>
      </c>
      <c r="D5" s="242"/>
      <c r="E5" s="243">
        <f t="shared" ref="E5:E9" si="0">IF(D5="Y",C5,0)</f>
        <v>0</v>
      </c>
      <c r="F5" s="358"/>
      <c r="G5" s="363"/>
    </row>
    <row r="6" spans="1:7" ht="81" customHeight="1" x14ac:dyDescent="0.25">
      <c r="A6" s="52" t="s">
        <v>35</v>
      </c>
      <c r="B6" s="211" t="s">
        <v>352</v>
      </c>
      <c r="C6" s="153">
        <v>0.1</v>
      </c>
      <c r="D6" s="133"/>
      <c r="E6" s="154">
        <f t="shared" ref="E6" si="1">IF(D6="Y",C6,0)</f>
        <v>0</v>
      </c>
      <c r="F6" s="358" t="s">
        <v>205</v>
      </c>
      <c r="G6" s="363"/>
    </row>
    <row r="7" spans="1:7" ht="148.5" customHeight="1" x14ac:dyDescent="0.25">
      <c r="A7" s="52" t="s">
        <v>54</v>
      </c>
      <c r="B7" s="211" t="s">
        <v>353</v>
      </c>
      <c r="C7" s="153">
        <v>0.05</v>
      </c>
      <c r="D7" s="133"/>
      <c r="E7" s="154">
        <f t="shared" si="0"/>
        <v>0</v>
      </c>
      <c r="F7" s="358"/>
      <c r="G7" s="351"/>
    </row>
    <row r="8" spans="1:7" s="176" customFormat="1" ht="182.25" customHeight="1" x14ac:dyDescent="0.25">
      <c r="A8" s="52">
        <v>1.2</v>
      </c>
      <c r="B8" s="212" t="s">
        <v>499</v>
      </c>
      <c r="C8" s="153">
        <v>0.05</v>
      </c>
      <c r="D8" s="242"/>
      <c r="E8" s="243">
        <f t="shared" si="0"/>
        <v>0</v>
      </c>
      <c r="F8" s="358"/>
      <c r="G8" s="351"/>
    </row>
    <row r="9" spans="1:7" s="176" customFormat="1" ht="72" customHeight="1" thickBot="1" x14ac:dyDescent="0.3">
      <c r="A9" s="52">
        <v>1.3</v>
      </c>
      <c r="B9" s="212" t="s">
        <v>354</v>
      </c>
      <c r="C9" s="153">
        <v>0.15</v>
      </c>
      <c r="D9" s="242"/>
      <c r="E9" s="243">
        <f t="shared" si="0"/>
        <v>0</v>
      </c>
      <c r="F9" s="365"/>
      <c r="G9" s="369"/>
    </row>
    <row r="10" spans="1:7" ht="30" x14ac:dyDescent="0.25">
      <c r="A10" s="144">
        <v>2</v>
      </c>
      <c r="B10" s="213" t="s">
        <v>355</v>
      </c>
      <c r="C10" s="146">
        <f>SUM(C12:C18)</f>
        <v>0.70000000000000018</v>
      </c>
      <c r="D10" s="147"/>
      <c r="E10" s="148">
        <f>SUM(E12:E18)</f>
        <v>0</v>
      </c>
      <c r="F10" s="373" t="s">
        <v>211</v>
      </c>
      <c r="G10" s="350" t="s">
        <v>208</v>
      </c>
    </row>
    <row r="11" spans="1:7" ht="15" customHeight="1" x14ac:dyDescent="0.25">
      <c r="A11" s="52"/>
      <c r="B11" s="214" t="s">
        <v>3</v>
      </c>
      <c r="C11" s="150"/>
      <c r="D11" s="151"/>
      <c r="E11" s="152"/>
      <c r="F11" s="358"/>
      <c r="G11" s="351"/>
    </row>
    <row r="12" spans="1:7" ht="90" x14ac:dyDescent="0.25">
      <c r="A12" s="52">
        <v>2.1</v>
      </c>
      <c r="B12" s="215" t="s">
        <v>500</v>
      </c>
      <c r="C12" s="132">
        <v>0.25</v>
      </c>
      <c r="D12" s="156"/>
      <c r="E12" s="134">
        <f t="shared" ref="E12:E18" si="2">IF(D12="Y",C12,0)</f>
        <v>0</v>
      </c>
      <c r="F12" s="358"/>
      <c r="G12" s="351"/>
    </row>
    <row r="13" spans="1:7" s="176" customFormat="1" ht="111" customHeight="1" x14ac:dyDescent="0.25">
      <c r="A13" s="52" t="s">
        <v>64</v>
      </c>
      <c r="B13" s="212" t="s">
        <v>356</v>
      </c>
      <c r="C13" s="153">
        <v>0.15</v>
      </c>
      <c r="D13" s="242"/>
      <c r="E13" s="227">
        <f t="shared" si="2"/>
        <v>0</v>
      </c>
      <c r="F13" s="358"/>
      <c r="G13" s="351"/>
    </row>
    <row r="14" spans="1:7" s="176" customFormat="1" ht="45" customHeight="1" x14ac:dyDescent="0.25">
      <c r="A14" s="52">
        <v>2.2000000000000002</v>
      </c>
      <c r="B14" s="210" t="s">
        <v>357</v>
      </c>
      <c r="C14" s="153">
        <v>0.1</v>
      </c>
      <c r="D14" s="242"/>
      <c r="E14" s="227">
        <f t="shared" si="2"/>
        <v>0</v>
      </c>
      <c r="F14" s="359" t="s">
        <v>210</v>
      </c>
      <c r="G14" s="368" t="s">
        <v>209</v>
      </c>
    </row>
    <row r="15" spans="1:7" s="176" customFormat="1" ht="57.75" customHeight="1" x14ac:dyDescent="0.25">
      <c r="A15" s="52" t="s">
        <v>65</v>
      </c>
      <c r="B15" s="212" t="s">
        <v>501</v>
      </c>
      <c r="C15" s="153">
        <v>0.05</v>
      </c>
      <c r="D15" s="242"/>
      <c r="E15" s="227">
        <f t="shared" si="2"/>
        <v>0</v>
      </c>
      <c r="F15" s="358"/>
      <c r="G15" s="351"/>
    </row>
    <row r="16" spans="1:7" s="176" customFormat="1" ht="103.5" customHeight="1" x14ac:dyDescent="0.25">
      <c r="A16" s="52" t="s">
        <v>36</v>
      </c>
      <c r="B16" s="212" t="s">
        <v>358</v>
      </c>
      <c r="C16" s="153">
        <v>0.05</v>
      </c>
      <c r="D16" s="242"/>
      <c r="E16" s="227">
        <f t="shared" si="2"/>
        <v>0</v>
      </c>
      <c r="F16" s="358"/>
      <c r="G16" s="351"/>
    </row>
    <row r="17" spans="1:7" s="176" customFormat="1" ht="75" x14ac:dyDescent="0.25">
      <c r="A17" s="52" t="s">
        <v>37</v>
      </c>
      <c r="B17" s="216" t="s">
        <v>359</v>
      </c>
      <c r="C17" s="132">
        <v>0.05</v>
      </c>
      <c r="D17" s="226"/>
      <c r="E17" s="227">
        <f t="shared" si="2"/>
        <v>0</v>
      </c>
      <c r="F17" s="358"/>
      <c r="G17" s="351"/>
    </row>
    <row r="18" spans="1:7" s="176" customFormat="1" ht="120.75" thickBot="1" x14ac:dyDescent="0.3">
      <c r="A18" s="52" t="s">
        <v>38</v>
      </c>
      <c r="B18" s="216" t="s">
        <v>360</v>
      </c>
      <c r="C18" s="132">
        <v>0.05</v>
      </c>
      <c r="D18" s="226"/>
      <c r="E18" s="227">
        <f t="shared" si="2"/>
        <v>0</v>
      </c>
      <c r="F18" s="365"/>
      <c r="G18" s="369"/>
    </row>
    <row r="19" spans="1:7" ht="45" x14ac:dyDescent="0.25">
      <c r="A19" s="144">
        <v>3</v>
      </c>
      <c r="B19" s="213" t="s">
        <v>545</v>
      </c>
      <c r="C19" s="146">
        <f>SUM(C21:C32)</f>
        <v>0.9</v>
      </c>
      <c r="D19" s="158"/>
      <c r="E19" s="148">
        <f>SUM(E21:E32)</f>
        <v>0</v>
      </c>
      <c r="F19" s="373" t="s">
        <v>213</v>
      </c>
      <c r="G19" s="374" t="s">
        <v>212</v>
      </c>
    </row>
    <row r="20" spans="1:7" x14ac:dyDescent="0.25">
      <c r="A20" s="52"/>
      <c r="B20" s="214" t="s">
        <v>3</v>
      </c>
      <c r="C20" s="150"/>
      <c r="D20" s="159"/>
      <c r="E20" s="152"/>
      <c r="F20" s="358"/>
      <c r="G20" s="363"/>
    </row>
    <row r="21" spans="1:7" s="255" customFormat="1" ht="60" x14ac:dyDescent="0.25">
      <c r="A21" s="250">
        <v>3.1</v>
      </c>
      <c r="B21" s="251" t="s">
        <v>549</v>
      </c>
      <c r="C21" s="252">
        <v>0.1</v>
      </c>
      <c r="D21" s="253"/>
      <c r="E21" s="254">
        <f t="shared" ref="E21:E32" si="3">IF(D21="Y",C21,0)</f>
        <v>0</v>
      </c>
      <c r="F21" s="358"/>
      <c r="G21" s="363"/>
    </row>
    <row r="22" spans="1:7" s="176" customFormat="1" ht="45.75" customHeight="1" x14ac:dyDescent="0.25">
      <c r="A22" s="52" t="s">
        <v>42</v>
      </c>
      <c r="B22" s="212" t="s">
        <v>502</v>
      </c>
      <c r="C22" s="153">
        <v>0.1</v>
      </c>
      <c r="D22" s="242"/>
      <c r="E22" s="227">
        <f t="shared" si="3"/>
        <v>0</v>
      </c>
      <c r="F22" s="358"/>
      <c r="G22" s="351"/>
    </row>
    <row r="23" spans="1:7" ht="60" customHeight="1" x14ac:dyDescent="0.25">
      <c r="A23" s="52" t="s">
        <v>43</v>
      </c>
      <c r="B23" s="211" t="s">
        <v>503</v>
      </c>
      <c r="C23" s="153">
        <v>0.1</v>
      </c>
      <c r="D23" s="133"/>
      <c r="E23" s="134">
        <f t="shared" si="3"/>
        <v>0</v>
      </c>
      <c r="F23" s="358"/>
      <c r="G23" s="351"/>
    </row>
    <row r="24" spans="1:7" ht="63" customHeight="1" x14ac:dyDescent="0.25">
      <c r="A24" s="52" t="s">
        <v>44</v>
      </c>
      <c r="B24" s="211" t="s">
        <v>504</v>
      </c>
      <c r="C24" s="153">
        <v>0.05</v>
      </c>
      <c r="D24" s="133"/>
      <c r="E24" s="134">
        <f t="shared" si="3"/>
        <v>0</v>
      </c>
      <c r="F24" s="358"/>
      <c r="G24" s="351"/>
    </row>
    <row r="25" spans="1:7" ht="87.75" customHeight="1" x14ac:dyDescent="0.25">
      <c r="A25" s="52" t="s">
        <v>50</v>
      </c>
      <c r="B25" s="211" t="s">
        <v>546</v>
      </c>
      <c r="C25" s="153">
        <v>0.05</v>
      </c>
      <c r="D25" s="133"/>
      <c r="E25" s="134">
        <f t="shared" si="3"/>
        <v>0</v>
      </c>
      <c r="F25" s="358"/>
      <c r="G25" s="351"/>
    </row>
    <row r="26" spans="1:7" ht="61.5" customHeight="1" x14ac:dyDescent="0.25">
      <c r="A26" s="52" t="s">
        <v>55</v>
      </c>
      <c r="B26" s="211" t="s">
        <v>547</v>
      </c>
      <c r="C26" s="153">
        <v>0.05</v>
      </c>
      <c r="D26" s="133"/>
      <c r="E26" s="134">
        <f t="shared" si="3"/>
        <v>0</v>
      </c>
      <c r="F26" s="358"/>
      <c r="G26" s="351"/>
    </row>
    <row r="27" spans="1:7" s="255" customFormat="1" ht="75" x14ac:dyDescent="0.25">
      <c r="A27" s="250" t="s">
        <v>56</v>
      </c>
      <c r="B27" s="256" t="s">
        <v>505</v>
      </c>
      <c r="C27" s="252">
        <v>0.05</v>
      </c>
      <c r="D27" s="253"/>
      <c r="E27" s="254">
        <f t="shared" si="3"/>
        <v>0</v>
      </c>
      <c r="F27" s="358"/>
      <c r="G27" s="351"/>
    </row>
    <row r="28" spans="1:7" s="255" customFormat="1" ht="92.25" customHeight="1" x14ac:dyDescent="0.25">
      <c r="A28" s="250" t="s">
        <v>57</v>
      </c>
      <c r="B28" s="256" t="s">
        <v>506</v>
      </c>
      <c r="C28" s="252">
        <v>0.1</v>
      </c>
      <c r="D28" s="253"/>
      <c r="E28" s="254">
        <f t="shared" si="3"/>
        <v>0</v>
      </c>
      <c r="F28" s="358"/>
      <c r="G28" s="351"/>
    </row>
    <row r="29" spans="1:7" s="176" customFormat="1" ht="60" x14ac:dyDescent="0.25">
      <c r="A29" s="52" t="s">
        <v>58</v>
      </c>
      <c r="B29" s="216" t="s">
        <v>507</v>
      </c>
      <c r="C29" s="132">
        <v>0.1</v>
      </c>
      <c r="D29" s="226"/>
      <c r="E29" s="227">
        <f t="shared" si="3"/>
        <v>0</v>
      </c>
      <c r="F29" s="358"/>
      <c r="G29" s="351"/>
    </row>
    <row r="30" spans="1:7" s="255" customFormat="1" ht="120" x14ac:dyDescent="0.25">
      <c r="A30" s="250" t="s">
        <v>59</v>
      </c>
      <c r="B30" s="256" t="s">
        <v>508</v>
      </c>
      <c r="C30" s="252">
        <v>0.1</v>
      </c>
      <c r="D30" s="253"/>
      <c r="E30" s="254">
        <f t="shared" si="3"/>
        <v>0</v>
      </c>
      <c r="F30" s="358"/>
      <c r="G30" s="351"/>
    </row>
    <row r="31" spans="1:7" ht="130.5" customHeight="1" x14ac:dyDescent="0.25">
      <c r="A31" s="52" t="s">
        <v>60</v>
      </c>
      <c r="B31" s="211" t="s">
        <v>509</v>
      </c>
      <c r="C31" s="153">
        <v>0.05</v>
      </c>
      <c r="D31" s="133"/>
      <c r="E31" s="134">
        <f t="shared" si="3"/>
        <v>0</v>
      </c>
      <c r="F31" s="358"/>
      <c r="G31" s="351"/>
    </row>
    <row r="32" spans="1:7" s="255" customFormat="1" ht="69.75" customHeight="1" thickBot="1" x14ac:dyDescent="0.3">
      <c r="A32" s="257" t="s">
        <v>61</v>
      </c>
      <c r="B32" s="258" t="s">
        <v>510</v>
      </c>
      <c r="C32" s="259">
        <v>0.05</v>
      </c>
      <c r="D32" s="260"/>
      <c r="E32" s="254">
        <f t="shared" si="3"/>
        <v>0</v>
      </c>
      <c r="F32" s="358"/>
      <c r="G32" s="369"/>
    </row>
    <row r="33" spans="1:7" s="163" customFormat="1" ht="30" x14ac:dyDescent="0.25">
      <c r="A33" s="161">
        <v>4</v>
      </c>
      <c r="B33" s="217" t="s">
        <v>548</v>
      </c>
      <c r="C33" s="162">
        <f>SUM(C35:C37)</f>
        <v>0.2</v>
      </c>
      <c r="D33" s="147"/>
      <c r="E33" s="162">
        <f>SUM(E35:E37)</f>
        <v>0</v>
      </c>
      <c r="F33" s="366" t="s">
        <v>214</v>
      </c>
      <c r="G33" s="375" t="s">
        <v>276</v>
      </c>
    </row>
    <row r="34" spans="1:7" s="163" customFormat="1" x14ac:dyDescent="0.25">
      <c r="A34" s="164"/>
      <c r="B34" s="218" t="s">
        <v>3</v>
      </c>
      <c r="C34" s="165"/>
      <c r="D34" s="151"/>
      <c r="E34" s="152"/>
      <c r="F34" s="367"/>
      <c r="G34" s="376"/>
    </row>
    <row r="35" spans="1:7" s="176" customFormat="1" ht="74.25" customHeight="1" x14ac:dyDescent="0.25">
      <c r="A35" s="52">
        <v>4.0999999999999996</v>
      </c>
      <c r="B35" s="210" t="s">
        <v>511</v>
      </c>
      <c r="C35" s="153">
        <v>0.05</v>
      </c>
      <c r="D35" s="242"/>
      <c r="E35" s="243">
        <f>IF(D35="Y",C35,0)</f>
        <v>0</v>
      </c>
      <c r="F35" s="367"/>
      <c r="G35" s="376"/>
    </row>
    <row r="36" spans="1:7" s="163" customFormat="1" ht="82.5" customHeight="1" x14ac:dyDescent="0.25">
      <c r="A36" s="164" t="s">
        <v>45</v>
      </c>
      <c r="B36" s="211" t="s">
        <v>512</v>
      </c>
      <c r="C36" s="166">
        <v>0.05</v>
      </c>
      <c r="D36" s="167"/>
      <c r="E36" s="154">
        <f>IF(D36="Y",C36,0)</f>
        <v>0</v>
      </c>
      <c r="F36" s="358"/>
      <c r="G36" s="363"/>
    </row>
    <row r="37" spans="1:7" s="163" customFormat="1" ht="114.75" customHeight="1" thickBot="1" x14ac:dyDescent="0.3">
      <c r="A37" s="164" t="s">
        <v>46</v>
      </c>
      <c r="B37" s="211" t="s">
        <v>513</v>
      </c>
      <c r="C37" s="166">
        <v>0.1</v>
      </c>
      <c r="D37" s="167"/>
      <c r="E37" s="154">
        <f>IF(D37="Y",C37,0)</f>
        <v>0</v>
      </c>
      <c r="F37" s="365"/>
      <c r="G37" s="364"/>
    </row>
    <row r="38" spans="1:7" ht="37.5" customHeight="1" x14ac:dyDescent="0.25">
      <c r="A38" s="144">
        <v>5</v>
      </c>
      <c r="B38" s="213" t="s">
        <v>414</v>
      </c>
      <c r="C38" s="148">
        <f>SUM(C40:C50)</f>
        <v>1.2</v>
      </c>
      <c r="D38" s="147"/>
      <c r="E38" s="148">
        <f>SUM(E40:E50)</f>
        <v>0</v>
      </c>
      <c r="F38" s="366" t="s">
        <v>215</v>
      </c>
      <c r="G38" s="350" t="s">
        <v>15</v>
      </c>
    </row>
    <row r="39" spans="1:7" x14ac:dyDescent="0.25">
      <c r="A39" s="52"/>
      <c r="B39" s="214" t="s">
        <v>3</v>
      </c>
      <c r="C39" s="150"/>
      <c r="D39" s="151"/>
      <c r="E39" s="152"/>
      <c r="F39" s="367"/>
      <c r="G39" s="351"/>
    </row>
    <row r="40" spans="1:7" s="255" customFormat="1" ht="101.25" customHeight="1" x14ac:dyDescent="0.25">
      <c r="A40" s="250">
        <v>5.0999999999999996</v>
      </c>
      <c r="B40" s="251" t="s">
        <v>514</v>
      </c>
      <c r="C40" s="252">
        <v>0.15</v>
      </c>
      <c r="D40" s="253"/>
      <c r="E40" s="283">
        <f>IF(D40="Y",C40,0)</f>
        <v>0</v>
      </c>
      <c r="F40" s="367"/>
      <c r="G40" s="351"/>
    </row>
    <row r="41" spans="1:7" s="255" customFormat="1" ht="69" customHeight="1" x14ac:dyDescent="0.25">
      <c r="A41" s="257" t="s">
        <v>39</v>
      </c>
      <c r="B41" s="258" t="s">
        <v>361</v>
      </c>
      <c r="C41" s="259">
        <v>0.05</v>
      </c>
      <c r="D41" s="260"/>
      <c r="E41" s="283">
        <f>IF(D41="Y",C41,0)</f>
        <v>0</v>
      </c>
      <c r="F41" s="358"/>
      <c r="G41" s="351"/>
    </row>
    <row r="42" spans="1:7" s="255" customFormat="1" ht="78" customHeight="1" x14ac:dyDescent="0.25">
      <c r="A42" s="257" t="s">
        <v>72</v>
      </c>
      <c r="B42" s="258" t="s">
        <v>362</v>
      </c>
      <c r="C42" s="259">
        <v>0.1</v>
      </c>
      <c r="D42" s="260"/>
      <c r="E42" s="283">
        <f>IF(D42="Y",C42,0)</f>
        <v>0</v>
      </c>
      <c r="F42" s="360"/>
      <c r="G42" s="352"/>
    </row>
    <row r="43" spans="1:7" s="255" customFormat="1" ht="111" customHeight="1" x14ac:dyDescent="0.25">
      <c r="A43" s="257" t="s">
        <v>73</v>
      </c>
      <c r="B43" s="258" t="s">
        <v>515</v>
      </c>
      <c r="C43" s="259">
        <v>0.15</v>
      </c>
      <c r="D43" s="260"/>
      <c r="E43" s="283">
        <f>IF(D43="Y",C43,0)</f>
        <v>0</v>
      </c>
      <c r="F43" s="300" t="s">
        <v>34</v>
      </c>
      <c r="G43" s="301" t="s">
        <v>216</v>
      </c>
    </row>
    <row r="44" spans="1:7" s="255" customFormat="1" ht="97.5" customHeight="1" x14ac:dyDescent="0.25">
      <c r="A44" s="257">
        <v>5.2</v>
      </c>
      <c r="B44" s="258" t="s">
        <v>516</v>
      </c>
      <c r="C44" s="259">
        <v>0.15</v>
      </c>
      <c r="D44" s="260"/>
      <c r="E44" s="254">
        <f>IF(D44="Y",C44,0)</f>
        <v>0</v>
      </c>
      <c r="F44" s="302" t="s">
        <v>217</v>
      </c>
      <c r="G44" s="287" t="s">
        <v>218</v>
      </c>
    </row>
    <row r="45" spans="1:7" s="176" customFormat="1" ht="82.5" customHeight="1" x14ac:dyDescent="0.25">
      <c r="A45" s="52">
        <v>5.3</v>
      </c>
      <c r="B45" s="210" t="s">
        <v>517</v>
      </c>
      <c r="C45" s="153">
        <v>0.1</v>
      </c>
      <c r="D45" s="242"/>
      <c r="E45" s="243">
        <f t="shared" ref="E45:E50" si="4">IF(D45="Y",C45,0)</f>
        <v>0</v>
      </c>
      <c r="F45" s="359" t="s">
        <v>220</v>
      </c>
      <c r="G45" s="361" t="s">
        <v>219</v>
      </c>
    </row>
    <row r="46" spans="1:7" s="176" customFormat="1" ht="54" customHeight="1" x14ac:dyDescent="0.25">
      <c r="A46" s="52" t="s">
        <v>88</v>
      </c>
      <c r="B46" s="212" t="s">
        <v>363</v>
      </c>
      <c r="C46" s="153">
        <v>0.05</v>
      </c>
      <c r="D46" s="242"/>
      <c r="E46" s="243">
        <f t="shared" si="4"/>
        <v>0</v>
      </c>
      <c r="F46" s="360"/>
      <c r="G46" s="362"/>
    </row>
    <row r="47" spans="1:7" s="176" customFormat="1" ht="89.25" customHeight="1" x14ac:dyDescent="0.25">
      <c r="A47" s="52">
        <v>5.4</v>
      </c>
      <c r="B47" s="210" t="s">
        <v>518</v>
      </c>
      <c r="C47" s="153">
        <v>0.1</v>
      </c>
      <c r="D47" s="242"/>
      <c r="E47" s="243">
        <f t="shared" si="4"/>
        <v>0</v>
      </c>
      <c r="F47" s="359" t="s">
        <v>221</v>
      </c>
      <c r="G47" s="361" t="s">
        <v>222</v>
      </c>
    </row>
    <row r="48" spans="1:7" ht="81" customHeight="1" x14ac:dyDescent="0.25">
      <c r="A48" s="52" t="s">
        <v>89</v>
      </c>
      <c r="B48" s="211" t="s">
        <v>364</v>
      </c>
      <c r="C48" s="153">
        <v>0.1</v>
      </c>
      <c r="D48" s="133"/>
      <c r="E48" s="154">
        <f t="shared" si="4"/>
        <v>0</v>
      </c>
      <c r="F48" s="358"/>
      <c r="G48" s="363"/>
    </row>
    <row r="49" spans="1:7" s="176" customFormat="1" ht="49.5" customHeight="1" x14ac:dyDescent="0.25">
      <c r="A49" s="52">
        <v>5.5</v>
      </c>
      <c r="B49" s="210" t="s">
        <v>519</v>
      </c>
      <c r="C49" s="153">
        <v>0.1</v>
      </c>
      <c r="D49" s="242"/>
      <c r="E49" s="243">
        <f t="shared" si="4"/>
        <v>0</v>
      </c>
      <c r="F49" s="358"/>
      <c r="G49" s="363"/>
    </row>
    <row r="50" spans="1:7" s="176" customFormat="1" ht="145.5" customHeight="1" thickBot="1" x14ac:dyDescent="0.3">
      <c r="A50" s="168" t="s">
        <v>90</v>
      </c>
      <c r="B50" s="220" t="s">
        <v>365</v>
      </c>
      <c r="C50" s="170">
        <v>0.15</v>
      </c>
      <c r="D50" s="261"/>
      <c r="E50" s="175">
        <f t="shared" si="4"/>
        <v>0</v>
      </c>
      <c r="F50" s="365"/>
      <c r="G50" s="364"/>
    </row>
    <row r="51" spans="1:7" ht="30" x14ac:dyDescent="0.25">
      <c r="A51" s="144">
        <v>6</v>
      </c>
      <c r="B51" s="219" t="s">
        <v>366</v>
      </c>
      <c r="C51" s="148">
        <f>SUM(C53:C60)</f>
        <v>1</v>
      </c>
      <c r="D51" s="174"/>
      <c r="E51" s="148">
        <f>SUM(E53:E60)</f>
        <v>0</v>
      </c>
      <c r="F51" s="366" t="s">
        <v>223</v>
      </c>
      <c r="G51" s="350" t="s">
        <v>224</v>
      </c>
    </row>
    <row r="52" spans="1:7" x14ac:dyDescent="0.25">
      <c r="A52" s="52"/>
      <c r="B52" s="214" t="s">
        <v>3</v>
      </c>
      <c r="C52" s="150"/>
      <c r="D52" s="151"/>
      <c r="E52" s="152"/>
      <c r="F52" s="367"/>
      <c r="G52" s="351"/>
    </row>
    <row r="53" spans="1:7" s="176" customFormat="1" ht="53.25" customHeight="1" x14ac:dyDescent="0.25">
      <c r="A53" s="52">
        <v>6.1</v>
      </c>
      <c r="B53" s="210" t="s">
        <v>367</v>
      </c>
      <c r="C53" s="153">
        <v>0.05</v>
      </c>
      <c r="D53" s="242"/>
      <c r="E53" s="227">
        <f t="shared" ref="E53:E60" si="5">IF(D53="Y",C53,0)</f>
        <v>0</v>
      </c>
      <c r="F53" s="367"/>
      <c r="G53" s="351"/>
    </row>
    <row r="54" spans="1:7" ht="44.25" customHeight="1" x14ac:dyDescent="0.25">
      <c r="A54" s="52" t="s">
        <v>47</v>
      </c>
      <c r="B54" s="212" t="s">
        <v>368</v>
      </c>
      <c r="C54" s="153">
        <v>0.15</v>
      </c>
      <c r="D54" s="133"/>
      <c r="E54" s="134">
        <f t="shared" si="5"/>
        <v>0</v>
      </c>
      <c r="F54" s="367"/>
      <c r="G54" s="351"/>
    </row>
    <row r="55" spans="1:7" ht="86.25" customHeight="1" x14ac:dyDescent="0.25">
      <c r="A55" s="52" t="s">
        <v>48</v>
      </c>
      <c r="B55" s="212" t="s">
        <v>369</v>
      </c>
      <c r="C55" s="153">
        <v>0.15</v>
      </c>
      <c r="D55" s="133"/>
      <c r="E55" s="134">
        <f t="shared" si="5"/>
        <v>0</v>
      </c>
      <c r="F55" s="367"/>
      <c r="G55" s="351"/>
    </row>
    <row r="56" spans="1:7" ht="67.5" customHeight="1" x14ac:dyDescent="0.25">
      <c r="A56" s="52" t="s">
        <v>49</v>
      </c>
      <c r="B56" s="212" t="s">
        <v>370</v>
      </c>
      <c r="C56" s="153">
        <v>0.1</v>
      </c>
      <c r="D56" s="133"/>
      <c r="E56" s="134">
        <f t="shared" si="5"/>
        <v>0</v>
      </c>
      <c r="F56" s="367"/>
      <c r="G56" s="351"/>
    </row>
    <row r="57" spans="1:7" ht="77.25" customHeight="1" x14ac:dyDescent="0.25">
      <c r="A57" s="52" t="s">
        <v>62</v>
      </c>
      <c r="B57" s="212" t="s">
        <v>371</v>
      </c>
      <c r="C57" s="153">
        <v>0.1</v>
      </c>
      <c r="D57" s="133"/>
      <c r="E57" s="134">
        <f t="shared" si="5"/>
        <v>0</v>
      </c>
      <c r="F57" s="367"/>
      <c r="G57" s="351"/>
    </row>
    <row r="58" spans="1:7" ht="240" x14ac:dyDescent="0.25">
      <c r="A58" s="52">
        <v>6.2</v>
      </c>
      <c r="B58" s="212" t="s">
        <v>372</v>
      </c>
      <c r="C58" s="153">
        <v>0.2</v>
      </c>
      <c r="D58" s="133"/>
      <c r="E58" s="134">
        <f t="shared" si="5"/>
        <v>0</v>
      </c>
      <c r="F58" s="367"/>
      <c r="G58" s="351"/>
    </row>
    <row r="59" spans="1:7" s="176" customFormat="1" ht="151.5" customHeight="1" x14ac:dyDescent="0.25">
      <c r="A59" s="52" t="s">
        <v>53</v>
      </c>
      <c r="B59" s="212" t="s">
        <v>373</v>
      </c>
      <c r="C59" s="153">
        <v>0.15</v>
      </c>
      <c r="D59" s="242"/>
      <c r="E59" s="227">
        <f t="shared" si="5"/>
        <v>0</v>
      </c>
      <c r="F59" s="358"/>
      <c r="G59" s="351"/>
    </row>
    <row r="60" spans="1:7" s="176" customFormat="1" ht="88.5" customHeight="1" thickBot="1" x14ac:dyDescent="0.3">
      <c r="A60" s="168" t="s">
        <v>63</v>
      </c>
      <c r="B60" s="220" t="s">
        <v>520</v>
      </c>
      <c r="C60" s="170">
        <v>0.1</v>
      </c>
      <c r="D60" s="261"/>
      <c r="E60" s="175">
        <f t="shared" si="5"/>
        <v>0</v>
      </c>
      <c r="F60" s="262" t="s">
        <v>227</v>
      </c>
      <c r="G60" s="263" t="s">
        <v>228</v>
      </c>
    </row>
    <row r="61" spans="1:7" ht="30" x14ac:dyDescent="0.25">
      <c r="A61" s="177">
        <v>7</v>
      </c>
      <c r="B61" s="219" t="s">
        <v>415</v>
      </c>
      <c r="C61" s="178">
        <f>SUM(C63:C65)</f>
        <v>0.5</v>
      </c>
      <c r="D61" s="174"/>
      <c r="E61" s="179">
        <f>SUM(E63:E65)</f>
        <v>0</v>
      </c>
      <c r="F61" s="358" t="s">
        <v>229</v>
      </c>
      <c r="G61" s="351" t="s">
        <v>225</v>
      </c>
    </row>
    <row r="62" spans="1:7" x14ac:dyDescent="0.25">
      <c r="A62" s="52"/>
      <c r="B62" s="214" t="s">
        <v>3</v>
      </c>
      <c r="C62" s="150"/>
      <c r="D62" s="151"/>
      <c r="E62" s="152"/>
      <c r="F62" s="358"/>
      <c r="G62" s="351"/>
    </row>
    <row r="63" spans="1:7" ht="99.75" customHeight="1" x14ac:dyDescent="0.25">
      <c r="A63" s="180">
        <v>7.1</v>
      </c>
      <c r="B63" s="215" t="s">
        <v>521</v>
      </c>
      <c r="C63" s="132">
        <v>0.2</v>
      </c>
      <c r="D63" s="156"/>
      <c r="E63" s="134">
        <f>IF(D63="Y",C63,0)</f>
        <v>0</v>
      </c>
      <c r="F63" s="358"/>
      <c r="G63" s="351"/>
    </row>
    <row r="64" spans="1:7" ht="64.5" customHeight="1" x14ac:dyDescent="0.25">
      <c r="A64" s="160">
        <v>7.2</v>
      </c>
      <c r="B64" s="215" t="s">
        <v>522</v>
      </c>
      <c r="C64" s="181">
        <v>0.1</v>
      </c>
      <c r="D64" s="156"/>
      <c r="E64" s="134">
        <f>IF(D64="Y",C64,0)</f>
        <v>0</v>
      </c>
      <c r="F64" s="359" t="s">
        <v>230</v>
      </c>
      <c r="G64" s="368" t="s">
        <v>226</v>
      </c>
    </row>
    <row r="65" spans="1:7" ht="60" customHeight="1" thickBot="1" x14ac:dyDescent="0.3">
      <c r="A65" s="168" t="s">
        <v>74</v>
      </c>
      <c r="B65" s="220" t="s">
        <v>374</v>
      </c>
      <c r="C65" s="183">
        <v>0.2</v>
      </c>
      <c r="D65" s="171"/>
      <c r="E65" s="172">
        <f>IF(D65="Y",C65,0)</f>
        <v>0</v>
      </c>
      <c r="F65" s="365"/>
      <c r="G65" s="369"/>
    </row>
    <row r="66" spans="1:7" ht="15.75" thickBot="1" x14ac:dyDescent="0.3">
      <c r="A66" s="353" t="s">
        <v>231</v>
      </c>
      <c r="B66" s="354"/>
      <c r="C66" s="354"/>
      <c r="D66" s="355"/>
      <c r="E66" s="184">
        <f>SUM(E61+E51+E38+E33+E19+E10+E3)</f>
        <v>0</v>
      </c>
      <c r="F66" s="356"/>
      <c r="G66" s="357"/>
    </row>
  </sheetData>
  <mergeCells count="26">
    <mergeCell ref="G14:G18"/>
    <mergeCell ref="F14:F18"/>
    <mergeCell ref="F19:F32"/>
    <mergeCell ref="F33:F37"/>
    <mergeCell ref="G19:G32"/>
    <mergeCell ref="G33:G37"/>
    <mergeCell ref="F6:F9"/>
    <mergeCell ref="A1:G1"/>
    <mergeCell ref="F10:F13"/>
    <mergeCell ref="F3:F5"/>
    <mergeCell ref="G3:G9"/>
    <mergeCell ref="G10:G13"/>
    <mergeCell ref="G38:G42"/>
    <mergeCell ref="A66:D66"/>
    <mergeCell ref="F66:G66"/>
    <mergeCell ref="F61:F63"/>
    <mergeCell ref="G61:G63"/>
    <mergeCell ref="F45:F46"/>
    <mergeCell ref="G45:G46"/>
    <mergeCell ref="G47:G50"/>
    <mergeCell ref="F47:F50"/>
    <mergeCell ref="F51:F59"/>
    <mergeCell ref="G51:G59"/>
    <mergeCell ref="F64:F65"/>
    <mergeCell ref="G64:G65"/>
    <mergeCell ref="F38:F42"/>
  </mergeCells>
  <pageMargins left="0.23" right="0.16" top="0.73" bottom="0.42" header="0.26" footer="0.17"/>
  <pageSetup paperSize="9" scale="87" fitToHeight="0" orientation="landscape" r:id="rId1"/>
  <headerFooter>
    <oddHeader>&amp;L&amp;G</oddHeader>
    <oddFooter>&amp;R&amp;9Grassroots Organization Capacity Assessment © ACTED 2014</oddFooter>
  </headerFooter>
  <rowBreaks count="2" manualBreakCount="2">
    <brk id="47" max="6" man="1"/>
    <brk id="59" max="6"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0"/>
  <sheetViews>
    <sheetView view="pageBreakPreview" topLeftCell="A57" zoomScaleSheetLayoutView="100" workbookViewId="0">
      <selection activeCell="D59" sqref="D59"/>
    </sheetView>
  </sheetViews>
  <sheetFormatPr defaultRowHeight="15" x14ac:dyDescent="0.25"/>
  <cols>
    <col min="1" max="1" width="6.5703125" style="10" customWidth="1"/>
    <col min="2" max="2" width="55.7109375" customWidth="1"/>
    <col min="3" max="3" width="9.7109375" style="23" customWidth="1"/>
    <col min="4" max="4" width="12.85546875" style="7" bestFit="1" customWidth="1"/>
    <col min="5" max="5" width="9.7109375" style="7" customWidth="1"/>
    <col min="6" max="6" width="45.85546875" customWidth="1"/>
    <col min="7" max="7" width="25.7109375" customWidth="1"/>
  </cols>
  <sheetData>
    <row r="1" spans="1:7" ht="30" customHeight="1" thickBot="1" x14ac:dyDescent="0.3">
      <c r="A1" s="388" t="s">
        <v>320</v>
      </c>
      <c r="B1" s="389"/>
      <c r="C1" s="389"/>
      <c r="D1" s="389"/>
      <c r="E1" s="389"/>
      <c r="F1" s="389"/>
      <c r="G1" s="390"/>
    </row>
    <row r="2" spans="1:7" ht="30.75" thickBot="1" x14ac:dyDescent="0.3">
      <c r="A2" s="44"/>
      <c r="B2" s="38" t="s">
        <v>2</v>
      </c>
      <c r="C2" s="38" t="s">
        <v>27</v>
      </c>
      <c r="D2" s="39" t="s">
        <v>1</v>
      </c>
      <c r="E2" s="39" t="s">
        <v>28</v>
      </c>
      <c r="F2" s="39" t="s">
        <v>93</v>
      </c>
      <c r="G2" s="130" t="s">
        <v>14</v>
      </c>
    </row>
    <row r="3" spans="1:7" s="4" customFormat="1" ht="30" x14ac:dyDescent="0.25">
      <c r="A3" s="51">
        <v>1</v>
      </c>
      <c r="B3" s="24" t="s">
        <v>375</v>
      </c>
      <c r="C3" s="22">
        <f>SUM(C5:C12)</f>
        <v>1.2000000000000002</v>
      </c>
      <c r="D3" s="13"/>
      <c r="E3" s="22">
        <f>SUM(E5:E12)</f>
        <v>0</v>
      </c>
      <c r="F3" s="377" t="s">
        <v>262</v>
      </c>
      <c r="G3" s="380" t="s">
        <v>263</v>
      </c>
    </row>
    <row r="4" spans="1:7" s="4" customFormat="1" x14ac:dyDescent="0.25">
      <c r="A4" s="46"/>
      <c r="B4" s="25" t="s">
        <v>3</v>
      </c>
      <c r="C4" s="33"/>
      <c r="D4" s="14"/>
      <c r="E4" s="6"/>
      <c r="F4" s="378"/>
      <c r="G4" s="381"/>
    </row>
    <row r="5" spans="1:7" s="137" customFormat="1" ht="108.75" customHeight="1" x14ac:dyDescent="0.25">
      <c r="A5" s="46">
        <v>1.1000000000000001</v>
      </c>
      <c r="B5" s="11" t="s">
        <v>376</v>
      </c>
      <c r="C5" s="34">
        <v>0.15</v>
      </c>
      <c r="D5" s="136"/>
      <c r="E5" s="34">
        <f t="shared" ref="E5:E6" si="0">IF(D5="Y",C5,0)</f>
        <v>0</v>
      </c>
      <c r="F5" s="378"/>
      <c r="G5" s="381"/>
    </row>
    <row r="6" spans="1:7" s="137" customFormat="1" ht="90" x14ac:dyDescent="0.25">
      <c r="A6" s="46">
        <v>1.2</v>
      </c>
      <c r="B6" s="11" t="s">
        <v>523</v>
      </c>
      <c r="C6" s="34">
        <v>0.2</v>
      </c>
      <c r="D6" s="136"/>
      <c r="E6" s="34">
        <f t="shared" si="0"/>
        <v>0</v>
      </c>
      <c r="F6" s="378"/>
      <c r="G6" s="381"/>
    </row>
    <row r="7" spans="1:7" s="268" customFormat="1" ht="81" customHeight="1" x14ac:dyDescent="0.25">
      <c r="A7" s="264">
        <v>1.3</v>
      </c>
      <c r="B7" s="290" t="s">
        <v>524</v>
      </c>
      <c r="C7" s="291">
        <v>0.2</v>
      </c>
      <c r="D7" s="292"/>
      <c r="E7" s="298">
        <f t="shared" ref="E7:E12" si="1">IF(D7="Y",C7,0)</f>
        <v>0</v>
      </c>
      <c r="F7" s="378"/>
      <c r="G7" s="381"/>
    </row>
    <row r="8" spans="1:7" s="268" customFormat="1" ht="118.5" customHeight="1" x14ac:dyDescent="0.25">
      <c r="A8" s="264" t="s">
        <v>277</v>
      </c>
      <c r="B8" s="299" t="s">
        <v>377</v>
      </c>
      <c r="C8" s="291">
        <v>0.15</v>
      </c>
      <c r="D8" s="292"/>
      <c r="E8" s="298">
        <f t="shared" si="1"/>
        <v>0</v>
      </c>
      <c r="F8" s="378"/>
      <c r="G8" s="381"/>
    </row>
    <row r="9" spans="1:7" s="4" customFormat="1" ht="107.25" customHeight="1" x14ac:dyDescent="0.25">
      <c r="A9" s="67" t="s">
        <v>278</v>
      </c>
      <c r="B9" s="66" t="s">
        <v>378</v>
      </c>
      <c r="C9" s="68">
        <v>0.15</v>
      </c>
      <c r="D9" s="18"/>
      <c r="E9" s="65">
        <f t="shared" si="1"/>
        <v>0</v>
      </c>
      <c r="F9" s="378"/>
      <c r="G9" s="381"/>
    </row>
    <row r="10" spans="1:7" s="4" customFormat="1" ht="111.75" customHeight="1" x14ac:dyDescent="0.25">
      <c r="A10" s="67" t="s">
        <v>279</v>
      </c>
      <c r="B10" s="66" t="s">
        <v>379</v>
      </c>
      <c r="C10" s="68">
        <v>0.15</v>
      </c>
      <c r="D10" s="18"/>
      <c r="E10" s="65">
        <f t="shared" si="1"/>
        <v>0</v>
      </c>
      <c r="F10" s="378"/>
      <c r="G10" s="381"/>
    </row>
    <row r="11" spans="1:7" s="4" customFormat="1" ht="81" customHeight="1" x14ac:dyDescent="0.25">
      <c r="A11" s="67" t="s">
        <v>280</v>
      </c>
      <c r="B11" s="66" t="s">
        <v>380</v>
      </c>
      <c r="C11" s="68">
        <v>0.1</v>
      </c>
      <c r="D11" s="18"/>
      <c r="E11" s="65">
        <f t="shared" si="1"/>
        <v>0</v>
      </c>
      <c r="F11" s="378"/>
      <c r="G11" s="381"/>
    </row>
    <row r="12" spans="1:7" s="4" customFormat="1" ht="117" customHeight="1" thickBot="1" x14ac:dyDescent="0.3">
      <c r="A12" s="70" t="s">
        <v>281</v>
      </c>
      <c r="B12" s="66" t="s">
        <v>381</v>
      </c>
      <c r="C12" s="68">
        <v>0.1</v>
      </c>
      <c r="D12" s="18"/>
      <c r="E12" s="65">
        <f t="shared" si="1"/>
        <v>0</v>
      </c>
      <c r="F12" s="379"/>
      <c r="G12" s="382"/>
    </row>
    <row r="13" spans="1:7" s="71" customFormat="1" ht="30" x14ac:dyDescent="0.25">
      <c r="A13" s="45">
        <v>2</v>
      </c>
      <c r="B13" s="24" t="s">
        <v>382</v>
      </c>
      <c r="C13" s="22">
        <f>SUM(C15:C17)</f>
        <v>0.8</v>
      </c>
      <c r="D13" s="13"/>
      <c r="E13" s="22">
        <f>SUM(E15:E17)</f>
        <v>0</v>
      </c>
      <c r="F13" s="377" t="s">
        <v>241</v>
      </c>
      <c r="G13" s="380" t="s">
        <v>240</v>
      </c>
    </row>
    <row r="14" spans="1:7" s="71" customFormat="1" x14ac:dyDescent="0.25">
      <c r="A14" s="46"/>
      <c r="B14" s="25" t="s">
        <v>3</v>
      </c>
      <c r="C14" s="33"/>
      <c r="D14" s="14"/>
      <c r="E14" s="6"/>
      <c r="F14" s="378"/>
      <c r="G14" s="381"/>
    </row>
    <row r="15" spans="1:7" s="71" customFormat="1" ht="79.5" customHeight="1" x14ac:dyDescent="0.25">
      <c r="A15" s="46">
        <v>2.1</v>
      </c>
      <c r="B15" s="11" t="s">
        <v>383</v>
      </c>
      <c r="C15" s="34">
        <v>0.4</v>
      </c>
      <c r="D15" s="15"/>
      <c r="E15" s="8">
        <f t="shared" ref="E15" si="2">IF(D15="Y",C15,0)</f>
        <v>0</v>
      </c>
      <c r="F15" s="378"/>
      <c r="G15" s="381"/>
    </row>
    <row r="16" spans="1:7" s="71" customFormat="1" ht="84" customHeight="1" x14ac:dyDescent="0.25">
      <c r="A16" s="46">
        <v>2.2000000000000002</v>
      </c>
      <c r="B16" s="11" t="s">
        <v>384</v>
      </c>
      <c r="C16" s="34">
        <v>0.25</v>
      </c>
      <c r="D16" s="15"/>
      <c r="E16" s="8">
        <f t="shared" ref="E16" si="3">IF(D16="Y",C16,0)</f>
        <v>0</v>
      </c>
      <c r="F16" s="378"/>
      <c r="G16" s="381"/>
    </row>
    <row r="17" spans="1:7" s="71" customFormat="1" ht="94.5" customHeight="1" thickBot="1" x14ac:dyDescent="0.3">
      <c r="A17" s="46">
        <v>2.2999999999999998</v>
      </c>
      <c r="B17" s="11" t="s">
        <v>385</v>
      </c>
      <c r="C17" s="34">
        <v>0.15</v>
      </c>
      <c r="D17" s="15"/>
      <c r="E17" s="8">
        <f t="shared" ref="E17" si="4">IF(D17="Y",C17,0)</f>
        <v>0</v>
      </c>
      <c r="F17" s="378"/>
      <c r="G17" s="381"/>
    </row>
    <row r="18" spans="1:7" s="71" customFormat="1" ht="30" x14ac:dyDescent="0.25">
      <c r="A18" s="45">
        <v>3</v>
      </c>
      <c r="B18" s="24" t="s">
        <v>386</v>
      </c>
      <c r="C18" s="22">
        <f>SUM(C20:C24)</f>
        <v>0.5</v>
      </c>
      <c r="D18" s="13"/>
      <c r="E18" s="22">
        <f>SUM(E20:E24)</f>
        <v>0</v>
      </c>
      <c r="F18" s="377" t="s">
        <v>237</v>
      </c>
      <c r="G18" s="380" t="s">
        <v>236</v>
      </c>
    </row>
    <row r="19" spans="1:7" s="71" customFormat="1" x14ac:dyDescent="0.25">
      <c r="A19" s="46"/>
      <c r="B19" s="25" t="s">
        <v>3</v>
      </c>
      <c r="C19" s="33"/>
      <c r="D19" s="14"/>
      <c r="E19" s="6"/>
      <c r="F19" s="378"/>
      <c r="G19" s="381"/>
    </row>
    <row r="20" spans="1:7" s="71" customFormat="1" ht="75" x14ac:dyDescent="0.25">
      <c r="A20" s="46">
        <v>3.1</v>
      </c>
      <c r="B20" s="11" t="s">
        <v>387</v>
      </c>
      <c r="C20" s="34">
        <v>0.15</v>
      </c>
      <c r="D20" s="15"/>
      <c r="E20" s="8">
        <f t="shared" ref="E20:E24" si="5">IF(D20="Y",C20,0)</f>
        <v>0</v>
      </c>
      <c r="F20" s="378"/>
      <c r="G20" s="381"/>
    </row>
    <row r="21" spans="1:7" s="71" customFormat="1" ht="138" customHeight="1" x14ac:dyDescent="0.25">
      <c r="A21" s="46">
        <v>3.2</v>
      </c>
      <c r="B21" s="11" t="s">
        <v>388</v>
      </c>
      <c r="C21" s="34">
        <v>0.05</v>
      </c>
      <c r="D21" s="15"/>
      <c r="E21" s="8">
        <f t="shared" si="5"/>
        <v>0</v>
      </c>
      <c r="F21" s="378"/>
      <c r="G21" s="381"/>
    </row>
    <row r="22" spans="1:7" s="71" customFormat="1" ht="90" x14ac:dyDescent="0.25">
      <c r="A22" s="46">
        <v>3.3</v>
      </c>
      <c r="B22" s="11" t="s">
        <v>525</v>
      </c>
      <c r="C22" s="34">
        <v>0.1</v>
      </c>
      <c r="D22" s="15"/>
      <c r="E22" s="8">
        <f t="shared" si="5"/>
        <v>0</v>
      </c>
      <c r="F22" s="378"/>
      <c r="G22" s="381"/>
    </row>
    <row r="23" spans="1:7" s="10" customFormat="1" ht="75" x14ac:dyDescent="0.25">
      <c r="A23" s="46">
        <v>3.4</v>
      </c>
      <c r="B23" s="11" t="s">
        <v>391</v>
      </c>
      <c r="C23" s="34">
        <v>0.1</v>
      </c>
      <c r="D23" s="136"/>
      <c r="E23" s="34">
        <f t="shared" si="5"/>
        <v>0</v>
      </c>
      <c r="F23" s="378"/>
      <c r="G23" s="381"/>
    </row>
    <row r="24" spans="1:7" s="72" customFormat="1" ht="71.25" customHeight="1" thickBot="1" x14ac:dyDescent="0.3">
      <c r="A24" s="47">
        <v>3.5</v>
      </c>
      <c r="B24" s="12" t="s">
        <v>392</v>
      </c>
      <c r="C24" s="36">
        <v>0.1</v>
      </c>
      <c r="D24" s="19"/>
      <c r="E24" s="40">
        <f t="shared" si="5"/>
        <v>0</v>
      </c>
      <c r="F24" s="379"/>
      <c r="G24" s="382"/>
    </row>
    <row r="25" spans="1:7" s="4" customFormat="1" ht="30" x14ac:dyDescent="0.25">
      <c r="A25" s="48">
        <v>4</v>
      </c>
      <c r="B25" s="37" t="s">
        <v>393</v>
      </c>
      <c r="C25" s="21">
        <f>SUM(C27:C30)</f>
        <v>0.5</v>
      </c>
      <c r="D25" s="17"/>
      <c r="E25" s="21">
        <f>SUM(E27:E30)</f>
        <v>0</v>
      </c>
      <c r="F25" s="377" t="s">
        <v>239</v>
      </c>
      <c r="G25" s="380" t="s">
        <v>236</v>
      </c>
    </row>
    <row r="26" spans="1:7" s="4" customFormat="1" x14ac:dyDescent="0.25">
      <c r="A26" s="46"/>
      <c r="B26" s="25" t="s">
        <v>3</v>
      </c>
      <c r="C26" s="33"/>
      <c r="D26" s="14"/>
      <c r="E26" s="6"/>
      <c r="F26" s="378"/>
      <c r="G26" s="381"/>
    </row>
    <row r="27" spans="1:7" s="4" customFormat="1" ht="90" x14ac:dyDescent="0.25">
      <c r="A27" s="46">
        <v>4.0999999999999996</v>
      </c>
      <c r="B27" s="11" t="s">
        <v>526</v>
      </c>
      <c r="C27" s="34">
        <v>0.15</v>
      </c>
      <c r="D27" s="15"/>
      <c r="E27" s="8">
        <f t="shared" ref="E27:E30" si="6">IF(D27="Y",C27,0)</f>
        <v>0</v>
      </c>
      <c r="F27" s="378"/>
      <c r="G27" s="381"/>
    </row>
    <row r="28" spans="1:7" s="4" customFormat="1" ht="92.25" customHeight="1" x14ac:dyDescent="0.25">
      <c r="A28" s="46">
        <v>4.2</v>
      </c>
      <c r="B28" s="11" t="s">
        <v>527</v>
      </c>
      <c r="C28" s="34">
        <v>0.15</v>
      </c>
      <c r="D28" s="15"/>
      <c r="E28" s="8">
        <f t="shared" si="6"/>
        <v>0</v>
      </c>
      <c r="F28" s="378"/>
      <c r="G28" s="381"/>
    </row>
    <row r="29" spans="1:7" s="4" customFormat="1" ht="87" customHeight="1" x14ac:dyDescent="0.25">
      <c r="A29" s="46">
        <v>4.3</v>
      </c>
      <c r="B29" s="11" t="s">
        <v>390</v>
      </c>
      <c r="C29" s="34">
        <v>0.1</v>
      </c>
      <c r="D29" s="15"/>
      <c r="E29" s="8">
        <f t="shared" si="6"/>
        <v>0</v>
      </c>
      <c r="F29" s="378"/>
      <c r="G29" s="381"/>
    </row>
    <row r="30" spans="1:7" s="4" customFormat="1" ht="45.75" thickBot="1" x14ac:dyDescent="0.3">
      <c r="A30" s="49">
        <v>4.4000000000000004</v>
      </c>
      <c r="B30" s="11" t="s">
        <v>394</v>
      </c>
      <c r="C30" s="34">
        <v>0.1</v>
      </c>
      <c r="D30" s="15"/>
      <c r="E30" s="8">
        <f t="shared" si="6"/>
        <v>0</v>
      </c>
      <c r="F30" s="378"/>
      <c r="G30" s="381"/>
    </row>
    <row r="31" spans="1:7" ht="33.75" customHeight="1" x14ac:dyDescent="0.25">
      <c r="A31" s="45">
        <v>5</v>
      </c>
      <c r="B31" s="24" t="s">
        <v>389</v>
      </c>
      <c r="C31" s="32">
        <f>SUM(C33:C40)</f>
        <v>0.70000000000000007</v>
      </c>
      <c r="D31" s="13"/>
      <c r="E31" s="2">
        <f>SUM(E33:E40)</f>
        <v>0</v>
      </c>
      <c r="F31" s="377" t="s">
        <v>13</v>
      </c>
      <c r="G31" s="380" t="s">
        <v>232</v>
      </c>
    </row>
    <row r="32" spans="1:7" x14ac:dyDescent="0.25">
      <c r="A32" s="46"/>
      <c r="B32" s="25" t="s">
        <v>3</v>
      </c>
      <c r="C32" s="29"/>
      <c r="D32" s="14"/>
      <c r="E32" s="6"/>
      <c r="F32" s="378"/>
      <c r="G32" s="381"/>
    </row>
    <row r="33" spans="1:7" s="137" customFormat="1" ht="45" x14ac:dyDescent="0.25">
      <c r="A33" s="46">
        <v>5.0999999999999996</v>
      </c>
      <c r="B33" s="50" t="s">
        <v>528</v>
      </c>
      <c r="C33" s="30">
        <v>0.1</v>
      </c>
      <c r="D33" s="269"/>
      <c r="E33" s="34">
        <f t="shared" ref="E33:E40" si="7">IF(D33="Y",C33,0)</f>
        <v>0</v>
      </c>
      <c r="F33" s="378"/>
      <c r="G33" s="381"/>
    </row>
    <row r="34" spans="1:7" ht="60" x14ac:dyDescent="0.25">
      <c r="A34" s="46" t="s">
        <v>39</v>
      </c>
      <c r="B34" s="27" t="s">
        <v>529</v>
      </c>
      <c r="C34" s="30">
        <v>0.15</v>
      </c>
      <c r="D34" s="16"/>
      <c r="E34" s="8">
        <f t="shared" si="7"/>
        <v>0</v>
      </c>
      <c r="F34" s="378"/>
      <c r="G34" s="381"/>
    </row>
    <row r="35" spans="1:7" ht="75" x14ac:dyDescent="0.25">
      <c r="A35" s="46" t="s">
        <v>40</v>
      </c>
      <c r="B35" s="27" t="s">
        <v>412</v>
      </c>
      <c r="C35" s="30">
        <v>0.15</v>
      </c>
      <c r="D35" s="16"/>
      <c r="E35" s="8">
        <f t="shared" si="7"/>
        <v>0</v>
      </c>
      <c r="F35" s="378"/>
      <c r="G35" s="381"/>
    </row>
    <row r="36" spans="1:7" ht="97.5" customHeight="1" x14ac:dyDescent="0.25">
      <c r="A36" s="46" t="s">
        <v>73</v>
      </c>
      <c r="B36" s="27" t="s">
        <v>530</v>
      </c>
      <c r="C36" s="30">
        <v>0.05</v>
      </c>
      <c r="D36" s="16"/>
      <c r="E36" s="8">
        <f t="shared" si="7"/>
        <v>0</v>
      </c>
      <c r="F36" s="378"/>
      <c r="G36" s="381"/>
    </row>
    <row r="37" spans="1:7" ht="51.75" customHeight="1" x14ac:dyDescent="0.25">
      <c r="A37" s="46" t="s">
        <v>76</v>
      </c>
      <c r="B37" s="27" t="s">
        <v>411</v>
      </c>
      <c r="C37" s="30">
        <v>0.05</v>
      </c>
      <c r="D37" s="16"/>
      <c r="E37" s="8">
        <f t="shared" ref="E37" si="8">IF(D37="Y",C37,0)</f>
        <v>0</v>
      </c>
      <c r="F37" s="378"/>
      <c r="G37" s="381"/>
    </row>
    <row r="38" spans="1:7" ht="60" x14ac:dyDescent="0.25">
      <c r="A38" s="46" t="s">
        <v>77</v>
      </c>
      <c r="B38" s="27" t="s">
        <v>410</v>
      </c>
      <c r="C38" s="30">
        <v>0.05</v>
      </c>
      <c r="D38" s="16"/>
      <c r="E38" s="8">
        <f t="shared" si="7"/>
        <v>0</v>
      </c>
      <c r="F38" s="378"/>
      <c r="G38" s="381"/>
    </row>
    <row r="39" spans="1:7" s="4" customFormat="1" ht="62.25" customHeight="1" x14ac:dyDescent="0.25">
      <c r="A39" s="67" t="s">
        <v>78</v>
      </c>
      <c r="B39" s="66" t="s">
        <v>409</v>
      </c>
      <c r="C39" s="68">
        <v>0.05</v>
      </c>
      <c r="D39" s="18"/>
      <c r="E39" s="8">
        <f t="shared" ref="E39" si="9">IF(D39="Y",C39,0)</f>
        <v>0</v>
      </c>
      <c r="F39" s="378"/>
      <c r="G39" s="381"/>
    </row>
    <row r="40" spans="1:7" s="4" customFormat="1" ht="58.5" customHeight="1" thickBot="1" x14ac:dyDescent="0.3">
      <c r="A40" s="73" t="s">
        <v>79</v>
      </c>
      <c r="B40" s="74" t="s">
        <v>408</v>
      </c>
      <c r="C40" s="75">
        <v>0.1</v>
      </c>
      <c r="D40" s="19"/>
      <c r="E40" s="40">
        <f t="shared" si="7"/>
        <v>0</v>
      </c>
      <c r="F40" s="379"/>
      <c r="G40" s="382"/>
    </row>
    <row r="41" spans="1:7" ht="47.25" customHeight="1" x14ac:dyDescent="0.25">
      <c r="A41" s="45">
        <v>6</v>
      </c>
      <c r="B41" s="24" t="s">
        <v>404</v>
      </c>
      <c r="C41" s="32">
        <f>SUM(C43:C53)</f>
        <v>0.70000000000000007</v>
      </c>
      <c r="D41" s="13"/>
      <c r="E41" s="2">
        <f>SUM(E43:E53)</f>
        <v>0</v>
      </c>
      <c r="F41" s="377" t="s">
        <v>235</v>
      </c>
      <c r="G41" s="380" t="s">
        <v>233</v>
      </c>
    </row>
    <row r="42" spans="1:7" x14ac:dyDescent="0.25">
      <c r="A42" s="46"/>
      <c r="B42" s="25" t="s">
        <v>3</v>
      </c>
      <c r="C42" s="29"/>
      <c r="D42" s="14"/>
      <c r="E42" s="6"/>
      <c r="F42" s="378"/>
      <c r="G42" s="381"/>
    </row>
    <row r="43" spans="1:7" s="137" customFormat="1" ht="30" x14ac:dyDescent="0.25">
      <c r="A43" s="46">
        <v>6.1</v>
      </c>
      <c r="B43" s="50" t="s">
        <v>531</v>
      </c>
      <c r="C43" s="30">
        <v>0.1</v>
      </c>
      <c r="D43" s="269"/>
      <c r="E43" s="34">
        <f t="shared" ref="E43" si="10">IF(D43="Y",C43,0)</f>
        <v>0</v>
      </c>
      <c r="F43" s="378"/>
      <c r="G43" s="381"/>
    </row>
    <row r="44" spans="1:7" ht="60" x14ac:dyDescent="0.25">
      <c r="A44" s="46">
        <v>6.2</v>
      </c>
      <c r="B44" s="50" t="s">
        <v>532</v>
      </c>
      <c r="C44" s="30">
        <v>0.15</v>
      </c>
      <c r="D44" s="16"/>
      <c r="E44" s="8">
        <f t="shared" ref="E44:E53" si="11">IF(D44="Y",C44,0)</f>
        <v>0</v>
      </c>
      <c r="F44" s="378"/>
      <c r="G44" s="381"/>
    </row>
    <row r="45" spans="1:7" ht="60" x14ac:dyDescent="0.25">
      <c r="A45" s="46" t="s">
        <v>53</v>
      </c>
      <c r="B45" s="27" t="s">
        <v>405</v>
      </c>
      <c r="C45" s="30">
        <v>0.05</v>
      </c>
      <c r="D45" s="16"/>
      <c r="E45" s="8">
        <f t="shared" si="11"/>
        <v>0</v>
      </c>
      <c r="F45" s="378"/>
      <c r="G45" s="381"/>
    </row>
    <row r="46" spans="1:7" ht="77.25" customHeight="1" x14ac:dyDescent="0.25">
      <c r="A46" s="46" t="s">
        <v>80</v>
      </c>
      <c r="B46" s="27" t="s">
        <v>395</v>
      </c>
      <c r="C46" s="30">
        <v>0.05</v>
      </c>
      <c r="D46" s="16"/>
      <c r="E46" s="8">
        <f t="shared" si="11"/>
        <v>0</v>
      </c>
      <c r="F46" s="378"/>
      <c r="G46" s="381"/>
    </row>
    <row r="47" spans="1:7" ht="30" x14ac:dyDescent="0.25">
      <c r="A47" s="46" t="s">
        <v>81</v>
      </c>
      <c r="B47" s="27" t="s">
        <v>407</v>
      </c>
      <c r="C47" s="30">
        <v>0.05</v>
      </c>
      <c r="D47" s="16"/>
      <c r="E47" s="8">
        <f t="shared" si="11"/>
        <v>0</v>
      </c>
      <c r="F47" s="378"/>
      <c r="G47" s="381"/>
    </row>
    <row r="48" spans="1:7" ht="75" x14ac:dyDescent="0.25">
      <c r="A48" s="46" t="s">
        <v>82</v>
      </c>
      <c r="B48" s="27" t="s">
        <v>396</v>
      </c>
      <c r="C48" s="30">
        <v>0.05</v>
      </c>
      <c r="D48" s="16"/>
      <c r="E48" s="8">
        <f t="shared" si="11"/>
        <v>0</v>
      </c>
      <c r="F48" s="378"/>
      <c r="G48" s="381"/>
    </row>
    <row r="49" spans="1:7" s="137" customFormat="1" ht="36" customHeight="1" x14ac:dyDescent="0.25">
      <c r="A49" s="46" t="s">
        <v>83</v>
      </c>
      <c r="B49" s="27" t="s">
        <v>413</v>
      </c>
      <c r="C49" s="30">
        <v>0.05</v>
      </c>
      <c r="D49" s="269"/>
      <c r="E49" s="34">
        <f t="shared" si="11"/>
        <v>0</v>
      </c>
      <c r="F49" s="378"/>
      <c r="G49" s="381"/>
    </row>
    <row r="50" spans="1:7" s="4" customFormat="1" ht="74.25" customHeight="1" x14ac:dyDescent="0.25">
      <c r="A50" s="67" t="s">
        <v>84</v>
      </c>
      <c r="B50" s="66" t="s">
        <v>397</v>
      </c>
      <c r="C50" s="68">
        <v>0.05</v>
      </c>
      <c r="D50" s="18"/>
      <c r="E50" s="8">
        <f t="shared" si="11"/>
        <v>0</v>
      </c>
      <c r="F50" s="378"/>
      <c r="G50" s="381"/>
    </row>
    <row r="51" spans="1:7" s="4" customFormat="1" ht="41.25" customHeight="1" x14ac:dyDescent="0.25">
      <c r="A51" s="70" t="s">
        <v>85</v>
      </c>
      <c r="B51" s="69" t="s">
        <v>406</v>
      </c>
      <c r="C51" s="76">
        <v>0.05</v>
      </c>
      <c r="D51" s="15"/>
      <c r="E51" s="8">
        <f t="shared" ref="E51:E52" si="12">IF(D51="Y",C51,0)</f>
        <v>0</v>
      </c>
      <c r="F51" s="378"/>
      <c r="G51" s="381"/>
    </row>
    <row r="52" spans="1:7" s="4" customFormat="1" ht="50.25" customHeight="1" x14ac:dyDescent="0.25">
      <c r="A52" s="70" t="s">
        <v>86</v>
      </c>
      <c r="B52" s="69" t="s">
        <v>398</v>
      </c>
      <c r="C52" s="76">
        <v>0.05</v>
      </c>
      <c r="D52" s="15"/>
      <c r="E52" s="8">
        <f t="shared" si="12"/>
        <v>0</v>
      </c>
      <c r="F52" s="378"/>
      <c r="G52" s="381"/>
    </row>
    <row r="53" spans="1:7" s="4" customFormat="1" ht="68.25" customHeight="1" thickBot="1" x14ac:dyDescent="0.3">
      <c r="A53" s="73" t="s">
        <v>87</v>
      </c>
      <c r="B53" s="74" t="s">
        <v>399</v>
      </c>
      <c r="C53" s="75">
        <v>0.05</v>
      </c>
      <c r="D53" s="19"/>
      <c r="E53" s="40">
        <f t="shared" si="11"/>
        <v>0</v>
      </c>
      <c r="F53" s="379"/>
      <c r="G53" s="382"/>
    </row>
    <row r="54" spans="1:7" s="4" customFormat="1" ht="30" x14ac:dyDescent="0.25">
      <c r="A54" s="45">
        <v>7</v>
      </c>
      <c r="B54" s="24" t="s">
        <v>400</v>
      </c>
      <c r="C54" s="22">
        <f>SUM(C56:C59)</f>
        <v>0.6</v>
      </c>
      <c r="D54" s="13"/>
      <c r="E54" s="22">
        <f>SUM(E56:E59)</f>
        <v>0</v>
      </c>
      <c r="F54" s="377" t="s">
        <v>234</v>
      </c>
      <c r="G54" s="380" t="s">
        <v>19</v>
      </c>
    </row>
    <row r="55" spans="1:7" s="4" customFormat="1" x14ac:dyDescent="0.25">
      <c r="A55" s="46"/>
      <c r="B55" s="25" t="s">
        <v>3</v>
      </c>
      <c r="C55" s="35"/>
      <c r="D55" s="14"/>
      <c r="E55" s="20"/>
      <c r="F55" s="378"/>
      <c r="G55" s="381"/>
    </row>
    <row r="56" spans="1:7" s="270" customFormat="1" ht="92.25" customHeight="1" x14ac:dyDescent="0.25">
      <c r="A56" s="206">
        <v>7.1</v>
      </c>
      <c r="B56" s="131" t="s">
        <v>533</v>
      </c>
      <c r="C56" s="227">
        <v>0.15</v>
      </c>
      <c r="D56" s="226"/>
      <c r="E56" s="227">
        <f t="shared" ref="E56:E59" si="13">IF(D56="Y",C56,0)</f>
        <v>0</v>
      </c>
      <c r="F56" s="378"/>
      <c r="G56" s="381"/>
    </row>
    <row r="57" spans="1:7" s="207" customFormat="1" ht="117" customHeight="1" x14ac:dyDescent="0.25">
      <c r="A57" s="206" t="s">
        <v>51</v>
      </c>
      <c r="B57" s="246" t="s">
        <v>401</v>
      </c>
      <c r="C57" s="227">
        <v>0.15</v>
      </c>
      <c r="D57" s="197"/>
      <c r="E57" s="134">
        <f t="shared" si="13"/>
        <v>0</v>
      </c>
      <c r="F57" s="378"/>
      <c r="G57" s="381"/>
    </row>
    <row r="58" spans="1:7" s="207" customFormat="1" ht="105" x14ac:dyDescent="0.25">
      <c r="A58" s="208" t="s">
        <v>52</v>
      </c>
      <c r="B58" s="246" t="s">
        <v>402</v>
      </c>
      <c r="C58" s="227">
        <v>0.15</v>
      </c>
      <c r="D58" s="197"/>
      <c r="E58" s="134">
        <f t="shared" ref="E58" si="14">IF(D58="Y",C58,0)</f>
        <v>0</v>
      </c>
      <c r="F58" s="378"/>
      <c r="G58" s="381"/>
    </row>
    <row r="59" spans="1:7" s="207" customFormat="1" ht="75.75" thickBot="1" x14ac:dyDescent="0.3">
      <c r="A59" s="209" t="s">
        <v>91</v>
      </c>
      <c r="B59" s="169" t="s">
        <v>403</v>
      </c>
      <c r="C59" s="175">
        <v>0.15</v>
      </c>
      <c r="D59" s="203"/>
      <c r="E59" s="172">
        <f t="shared" si="13"/>
        <v>0</v>
      </c>
      <c r="F59" s="379"/>
      <c r="G59" s="382"/>
    </row>
    <row r="60" spans="1:7" ht="15.75" thickBot="1" x14ac:dyDescent="0.3">
      <c r="A60" s="383" t="s">
        <v>11</v>
      </c>
      <c r="B60" s="384"/>
      <c r="C60" s="384"/>
      <c r="D60" s="385"/>
      <c r="E60" s="43">
        <f>SUM(E54+E41+E31+E25+E13+E3+E18)</f>
        <v>0</v>
      </c>
      <c r="F60" s="386"/>
      <c r="G60" s="387"/>
    </row>
  </sheetData>
  <mergeCells count="17">
    <mergeCell ref="A1:G1"/>
    <mergeCell ref="F13:F17"/>
    <mergeCell ref="G13:G17"/>
    <mergeCell ref="G3:G12"/>
    <mergeCell ref="F3:F12"/>
    <mergeCell ref="F54:F59"/>
    <mergeCell ref="G54:G59"/>
    <mergeCell ref="A60:D60"/>
    <mergeCell ref="F60:G60"/>
    <mergeCell ref="F31:F40"/>
    <mergeCell ref="F41:F53"/>
    <mergeCell ref="G41:G53"/>
    <mergeCell ref="F18:F24"/>
    <mergeCell ref="G18:G24"/>
    <mergeCell ref="F25:F30"/>
    <mergeCell ref="G25:G30"/>
    <mergeCell ref="G31:G40"/>
  </mergeCells>
  <pageMargins left="0.23" right="0.16" top="0.73" bottom="0.42" header="0.26" footer="0.17"/>
  <pageSetup paperSize="9" scale="87" fitToHeight="0" orientation="landscape" r:id="rId1"/>
  <headerFooter>
    <oddHeader>&amp;L&amp;G</oddHeader>
    <oddFooter>&amp;R&amp;9Grassroots Organization Capacity Assessment © ACTED 2014</oddFooter>
  </headerFooter>
  <rowBreaks count="2" manualBreakCount="2">
    <brk id="17" max="6" man="1"/>
    <brk id="38" max="6"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7"/>
  <sheetViews>
    <sheetView view="pageBreakPreview" topLeftCell="A61" zoomScaleSheetLayoutView="100" workbookViewId="0">
      <selection activeCell="B67" sqref="B67:D67"/>
    </sheetView>
  </sheetViews>
  <sheetFormatPr defaultRowHeight="15" x14ac:dyDescent="0.25"/>
  <cols>
    <col min="1" max="1" width="6.5703125" customWidth="1"/>
    <col min="2" max="2" width="55.7109375" customWidth="1"/>
    <col min="3" max="3" width="9.7109375" style="23" customWidth="1"/>
    <col min="4" max="4" width="12.85546875" style="7" customWidth="1"/>
    <col min="5" max="5" width="9.7109375" style="7" customWidth="1"/>
    <col min="6" max="6" width="45.85546875" customWidth="1"/>
    <col min="7" max="7" width="25.7109375" customWidth="1"/>
  </cols>
  <sheetData>
    <row r="1" spans="1:7" ht="30" customHeight="1" thickBot="1" x14ac:dyDescent="0.3">
      <c r="A1" s="397" t="s">
        <v>69</v>
      </c>
      <c r="B1" s="398"/>
      <c r="C1" s="398"/>
      <c r="D1" s="398"/>
      <c r="E1" s="398"/>
      <c r="F1" s="398"/>
      <c r="G1" s="399"/>
    </row>
    <row r="2" spans="1:7" ht="30.75" thickBot="1" x14ac:dyDescent="0.3">
      <c r="A2" s="140"/>
      <c r="B2" s="221" t="s">
        <v>2</v>
      </c>
      <c r="C2" s="221" t="s">
        <v>27</v>
      </c>
      <c r="D2" s="222" t="s">
        <v>1</v>
      </c>
      <c r="E2" s="222" t="s">
        <v>28</v>
      </c>
      <c r="F2" s="142" t="s">
        <v>93</v>
      </c>
      <c r="G2" s="223" t="s">
        <v>14</v>
      </c>
    </row>
    <row r="3" spans="1:7" ht="30" x14ac:dyDescent="0.25">
      <c r="A3" s="144">
        <v>1</v>
      </c>
      <c r="B3" s="145" t="s">
        <v>496</v>
      </c>
      <c r="C3" s="146">
        <f>SUM(C5:C6)</f>
        <v>0.4</v>
      </c>
      <c r="D3" s="193"/>
      <c r="E3" s="148">
        <f>SUM(E5:E6)</f>
        <v>0</v>
      </c>
      <c r="F3" s="373" t="s">
        <v>16</v>
      </c>
      <c r="G3" s="350" t="s">
        <v>242</v>
      </c>
    </row>
    <row r="4" spans="1:7" x14ac:dyDescent="0.25">
      <c r="A4" s="52"/>
      <c r="B4" s="149" t="s">
        <v>3</v>
      </c>
      <c r="C4" s="150"/>
      <c r="D4" s="194"/>
      <c r="E4" s="195"/>
      <c r="F4" s="358"/>
      <c r="G4" s="351"/>
    </row>
    <row r="5" spans="1:7" ht="80.25" customHeight="1" x14ac:dyDescent="0.25">
      <c r="A5" s="52">
        <v>1.1000000000000001</v>
      </c>
      <c r="B5" s="131" t="s">
        <v>448</v>
      </c>
      <c r="C5" s="132">
        <v>0.3</v>
      </c>
      <c r="D5" s="197"/>
      <c r="E5" s="134">
        <f>IF(D5="Y",C5,0)</f>
        <v>0</v>
      </c>
      <c r="F5" s="358"/>
      <c r="G5" s="351"/>
    </row>
    <row r="6" spans="1:7" ht="52.5" customHeight="1" thickBot="1" x14ac:dyDescent="0.3">
      <c r="A6" s="168">
        <v>1.2</v>
      </c>
      <c r="B6" s="202" t="s">
        <v>450</v>
      </c>
      <c r="C6" s="224">
        <v>0.1</v>
      </c>
      <c r="D6" s="203"/>
      <c r="E6" s="172">
        <f t="shared" ref="E6" si="0">IF(D6="Y",C6,0)</f>
        <v>0</v>
      </c>
      <c r="F6" s="365"/>
      <c r="G6" s="369"/>
    </row>
    <row r="7" spans="1:7" ht="30" x14ac:dyDescent="0.25">
      <c r="A7" s="177">
        <v>2</v>
      </c>
      <c r="B7" s="173" t="s">
        <v>451</v>
      </c>
      <c r="C7" s="178">
        <f>SUM(C9:C11)</f>
        <v>0.30000000000000004</v>
      </c>
      <c r="D7" s="225"/>
      <c r="E7" s="179">
        <f>SUM(E9:E11)</f>
        <v>0</v>
      </c>
      <c r="F7" s="358" t="s">
        <v>17</v>
      </c>
      <c r="G7" s="363" t="s">
        <v>243</v>
      </c>
    </row>
    <row r="8" spans="1:7" x14ac:dyDescent="0.25">
      <c r="A8" s="52"/>
      <c r="B8" s="149" t="s">
        <v>3</v>
      </c>
      <c r="C8" s="150"/>
      <c r="D8" s="194"/>
      <c r="E8" s="195"/>
      <c r="F8" s="358"/>
      <c r="G8" s="363"/>
    </row>
    <row r="9" spans="1:7" ht="60" x14ac:dyDescent="0.25">
      <c r="A9" s="52">
        <v>2.1</v>
      </c>
      <c r="B9" s="138" t="s">
        <v>452</v>
      </c>
      <c r="C9" s="153">
        <v>0.1</v>
      </c>
      <c r="D9" s="133"/>
      <c r="E9" s="134">
        <f t="shared" ref="E9:E11" si="1">IF(D9="Y",C9,0)</f>
        <v>0</v>
      </c>
      <c r="F9" s="358"/>
      <c r="G9" s="363"/>
    </row>
    <row r="10" spans="1:7" ht="87.75" customHeight="1" x14ac:dyDescent="0.25">
      <c r="A10" s="160">
        <v>2.2000000000000002</v>
      </c>
      <c r="B10" s="131" t="s">
        <v>453</v>
      </c>
      <c r="C10" s="132">
        <v>0.1</v>
      </c>
      <c r="D10" s="156"/>
      <c r="E10" s="134">
        <f t="shared" ref="E10" si="2">IF(D10="Y",C10,0)</f>
        <v>0</v>
      </c>
      <c r="F10" s="358"/>
      <c r="G10" s="363"/>
    </row>
    <row r="11" spans="1:7" s="137" customFormat="1" ht="75" customHeight="1" thickBot="1" x14ac:dyDescent="0.3">
      <c r="A11" s="160" t="s">
        <v>65</v>
      </c>
      <c r="B11" s="135" t="s">
        <v>449</v>
      </c>
      <c r="C11" s="132">
        <v>0.1</v>
      </c>
      <c r="D11" s="226"/>
      <c r="E11" s="227">
        <f t="shared" si="1"/>
        <v>0</v>
      </c>
      <c r="F11" s="358"/>
      <c r="G11" s="369"/>
    </row>
    <row r="12" spans="1:7" ht="37.5" customHeight="1" x14ac:dyDescent="0.25">
      <c r="A12" s="144">
        <v>3</v>
      </c>
      <c r="B12" s="145" t="s">
        <v>454</v>
      </c>
      <c r="C12" s="146">
        <f>SUM(C14:C17)</f>
        <v>0.4</v>
      </c>
      <c r="D12" s="193"/>
      <c r="E12" s="148">
        <f>SUM(E14:E17)</f>
        <v>0</v>
      </c>
      <c r="F12" s="394" t="s">
        <v>244</v>
      </c>
      <c r="G12" s="374" t="s">
        <v>245</v>
      </c>
    </row>
    <row r="13" spans="1:7" x14ac:dyDescent="0.25">
      <c r="A13" s="52"/>
      <c r="B13" s="149" t="s">
        <v>3</v>
      </c>
      <c r="C13" s="150"/>
      <c r="D13" s="194"/>
      <c r="E13" s="195"/>
      <c r="F13" s="395"/>
      <c r="G13" s="363"/>
    </row>
    <row r="14" spans="1:7" s="268" customFormat="1" ht="86.25" customHeight="1" x14ac:dyDescent="0.25">
      <c r="A14" s="250">
        <v>3.1</v>
      </c>
      <c r="B14" s="280" t="s">
        <v>455</v>
      </c>
      <c r="C14" s="259">
        <v>0.1</v>
      </c>
      <c r="D14" s="260"/>
      <c r="E14" s="254">
        <f t="shared" ref="E14:E17" si="3">IF(D14="Y",C14,0)</f>
        <v>0</v>
      </c>
      <c r="F14" s="395"/>
      <c r="G14" s="363"/>
    </row>
    <row r="15" spans="1:7" s="268" customFormat="1" ht="90" customHeight="1" x14ac:dyDescent="0.25">
      <c r="A15" s="250">
        <v>3.2</v>
      </c>
      <c r="B15" s="281" t="s">
        <v>456</v>
      </c>
      <c r="C15" s="259">
        <v>0.1</v>
      </c>
      <c r="D15" s="260"/>
      <c r="E15" s="254">
        <f t="shared" si="3"/>
        <v>0</v>
      </c>
      <c r="F15" s="395"/>
      <c r="G15" s="351"/>
    </row>
    <row r="16" spans="1:7" s="268" customFormat="1" ht="62.25" customHeight="1" x14ac:dyDescent="0.25">
      <c r="A16" s="250">
        <v>3.3</v>
      </c>
      <c r="B16" s="281" t="s">
        <v>457</v>
      </c>
      <c r="C16" s="259">
        <v>0.1</v>
      </c>
      <c r="D16" s="260"/>
      <c r="E16" s="254">
        <f t="shared" si="3"/>
        <v>0</v>
      </c>
      <c r="F16" s="395"/>
      <c r="G16" s="351"/>
    </row>
    <row r="17" spans="1:7" ht="115.5" customHeight="1" thickBot="1" x14ac:dyDescent="0.3">
      <c r="A17" s="168">
        <v>3.4</v>
      </c>
      <c r="B17" s="202" t="s">
        <v>458</v>
      </c>
      <c r="C17" s="170">
        <v>0.1</v>
      </c>
      <c r="D17" s="203"/>
      <c r="E17" s="172">
        <f t="shared" si="3"/>
        <v>0</v>
      </c>
      <c r="F17" s="396"/>
      <c r="G17" s="369"/>
    </row>
    <row r="18" spans="1:7" ht="30" x14ac:dyDescent="0.25">
      <c r="A18" s="177">
        <v>4</v>
      </c>
      <c r="B18" s="173" t="s">
        <v>459</v>
      </c>
      <c r="C18" s="178">
        <f>SUM(C20:C27)</f>
        <v>1.2</v>
      </c>
      <c r="D18" s="228"/>
      <c r="E18" s="179">
        <f>SUM(E20:E27)</f>
        <v>0</v>
      </c>
      <c r="F18" s="358" t="s">
        <v>261</v>
      </c>
      <c r="G18" s="374" t="s">
        <v>18</v>
      </c>
    </row>
    <row r="19" spans="1:7" x14ac:dyDescent="0.25">
      <c r="A19" s="52"/>
      <c r="B19" s="149" t="s">
        <v>3</v>
      </c>
      <c r="C19" s="150"/>
      <c r="D19" s="229"/>
      <c r="E19" s="195"/>
      <c r="F19" s="358"/>
      <c r="G19" s="363"/>
    </row>
    <row r="20" spans="1:7" ht="141" customHeight="1" x14ac:dyDescent="0.25">
      <c r="A20" s="52">
        <v>4.0999999999999996</v>
      </c>
      <c r="B20" s="138" t="s">
        <v>460</v>
      </c>
      <c r="C20" s="153">
        <v>0.2</v>
      </c>
      <c r="D20" s="133"/>
      <c r="E20" s="134">
        <f t="shared" ref="E20:E25" si="4">IF(D20="Y",C20,0)</f>
        <v>0</v>
      </c>
      <c r="F20" s="358"/>
      <c r="G20" s="363"/>
    </row>
    <row r="21" spans="1:7" ht="90" customHeight="1" x14ac:dyDescent="0.25">
      <c r="A21" s="52" t="s">
        <v>45</v>
      </c>
      <c r="B21" s="157" t="s">
        <v>461</v>
      </c>
      <c r="C21" s="153">
        <v>0.2</v>
      </c>
      <c r="D21" s="133"/>
      <c r="E21" s="134">
        <f t="shared" si="4"/>
        <v>0</v>
      </c>
      <c r="F21" s="358"/>
      <c r="G21" s="363"/>
    </row>
    <row r="22" spans="1:7" ht="128.25" customHeight="1" x14ac:dyDescent="0.25">
      <c r="A22" s="52" t="s">
        <v>46</v>
      </c>
      <c r="B22" s="157" t="s">
        <v>462</v>
      </c>
      <c r="C22" s="153">
        <v>0.15</v>
      </c>
      <c r="D22" s="133"/>
      <c r="E22" s="134">
        <f t="shared" ref="E22:E24" si="5">IF(D22="Y",C22,0)</f>
        <v>0</v>
      </c>
      <c r="F22" s="358"/>
      <c r="G22" s="363"/>
    </row>
    <row r="23" spans="1:7" ht="78.75" customHeight="1" x14ac:dyDescent="0.25">
      <c r="A23" s="52" t="s">
        <v>247</v>
      </c>
      <c r="B23" s="157" t="s">
        <v>463</v>
      </c>
      <c r="C23" s="153">
        <v>0.1</v>
      </c>
      <c r="D23" s="133"/>
      <c r="E23" s="134">
        <f t="shared" si="5"/>
        <v>0</v>
      </c>
      <c r="F23" s="358"/>
      <c r="G23" s="363"/>
    </row>
    <row r="24" spans="1:7" ht="45" x14ac:dyDescent="0.25">
      <c r="A24" s="52" t="s">
        <v>248</v>
      </c>
      <c r="B24" s="157" t="s">
        <v>464</v>
      </c>
      <c r="C24" s="153">
        <v>0.1</v>
      </c>
      <c r="D24" s="133"/>
      <c r="E24" s="134">
        <f t="shared" si="5"/>
        <v>0</v>
      </c>
      <c r="F24" s="358"/>
      <c r="G24" s="362"/>
    </row>
    <row r="25" spans="1:7" s="176" customFormat="1" ht="115.5" customHeight="1" x14ac:dyDescent="0.25">
      <c r="A25" s="52">
        <v>4.2</v>
      </c>
      <c r="B25" s="131" t="s">
        <v>465</v>
      </c>
      <c r="C25" s="132">
        <v>0.1</v>
      </c>
      <c r="D25" s="242"/>
      <c r="E25" s="227">
        <f t="shared" si="4"/>
        <v>0</v>
      </c>
      <c r="F25" s="358"/>
      <c r="G25" s="279" t="s">
        <v>246</v>
      </c>
    </row>
    <row r="26" spans="1:7" s="137" customFormat="1" ht="70.5" customHeight="1" x14ac:dyDescent="0.25">
      <c r="A26" s="160">
        <v>4.4000000000000004</v>
      </c>
      <c r="B26" s="131" t="s">
        <v>466</v>
      </c>
      <c r="C26" s="132">
        <v>0.2</v>
      </c>
      <c r="D26" s="226"/>
      <c r="E26" s="227">
        <f t="shared" ref="E26" si="6">IF(D26="Y",C26,0)</f>
        <v>0</v>
      </c>
      <c r="F26" s="358"/>
      <c r="G26" s="368" t="s">
        <v>250</v>
      </c>
    </row>
    <row r="27" spans="1:7" s="137" customFormat="1" ht="150.75" thickBot="1" x14ac:dyDescent="0.3">
      <c r="A27" s="52" t="s">
        <v>249</v>
      </c>
      <c r="B27" s="135" t="s">
        <v>467</v>
      </c>
      <c r="C27" s="132">
        <v>0.15</v>
      </c>
      <c r="D27" s="226"/>
      <c r="E27" s="227">
        <f t="shared" ref="E27" si="7">IF(D27="Y",C27,0)</f>
        <v>0</v>
      </c>
      <c r="F27" s="358"/>
      <c r="G27" s="369"/>
    </row>
    <row r="28" spans="1:7" ht="30" x14ac:dyDescent="0.25">
      <c r="A28" s="144">
        <v>5</v>
      </c>
      <c r="B28" s="145" t="s">
        <v>468</v>
      </c>
      <c r="C28" s="146">
        <f>SUM(C29:C34)</f>
        <v>0.5</v>
      </c>
      <c r="D28" s="193"/>
      <c r="E28" s="148">
        <f>SUM(E30:E34)</f>
        <v>0</v>
      </c>
      <c r="F28" s="373" t="s">
        <v>259</v>
      </c>
      <c r="G28" s="350" t="s">
        <v>260</v>
      </c>
    </row>
    <row r="29" spans="1:7" x14ac:dyDescent="0.25">
      <c r="A29" s="52"/>
      <c r="B29" s="149" t="s">
        <v>3</v>
      </c>
      <c r="C29" s="150"/>
      <c r="D29" s="194"/>
      <c r="E29" s="195"/>
      <c r="F29" s="358"/>
      <c r="G29" s="351"/>
    </row>
    <row r="30" spans="1:7" s="268" customFormat="1" ht="45" x14ac:dyDescent="0.25">
      <c r="A30" s="276">
        <v>5.0999999999999996</v>
      </c>
      <c r="B30" s="277" t="s">
        <v>469</v>
      </c>
      <c r="C30" s="252">
        <v>0.05</v>
      </c>
      <c r="D30" s="278"/>
      <c r="E30" s="278">
        <f t="shared" ref="E30:E33" si="8">IF(D30="Y",C30,0)</f>
        <v>0</v>
      </c>
      <c r="F30" s="358"/>
      <c r="G30" s="351"/>
    </row>
    <row r="31" spans="1:7" ht="60" x14ac:dyDescent="0.25">
      <c r="A31" s="230">
        <v>5.2</v>
      </c>
      <c r="B31" s="231" t="s">
        <v>470</v>
      </c>
      <c r="C31" s="153">
        <v>0.05</v>
      </c>
      <c r="D31" s="232"/>
      <c r="E31" s="233">
        <f t="shared" ref="E31" si="9">IF(D31="Y",C31,0)</f>
        <v>0</v>
      </c>
      <c r="F31" s="358"/>
      <c r="G31" s="351"/>
    </row>
    <row r="32" spans="1:7" ht="116.25" customHeight="1" x14ac:dyDescent="0.25">
      <c r="A32" s="230">
        <v>5.3</v>
      </c>
      <c r="B32" s="231" t="s">
        <v>471</v>
      </c>
      <c r="C32" s="153">
        <v>0.15</v>
      </c>
      <c r="D32" s="232"/>
      <c r="E32" s="233">
        <f t="shared" si="8"/>
        <v>0</v>
      </c>
      <c r="F32" s="358"/>
      <c r="G32" s="351"/>
    </row>
    <row r="33" spans="1:7" ht="105" x14ac:dyDescent="0.25">
      <c r="A33" s="234">
        <v>5.4</v>
      </c>
      <c r="B33" s="235" t="s">
        <v>472</v>
      </c>
      <c r="C33" s="132">
        <v>0.15</v>
      </c>
      <c r="D33" s="236"/>
      <c r="E33" s="237">
        <f t="shared" si="8"/>
        <v>0</v>
      </c>
      <c r="F33" s="358"/>
      <c r="G33" s="351"/>
    </row>
    <row r="34" spans="1:7" ht="45.75" thickBot="1" x14ac:dyDescent="0.3">
      <c r="A34" s="238">
        <v>5.5</v>
      </c>
      <c r="B34" s="239" t="s">
        <v>473</v>
      </c>
      <c r="C34" s="170">
        <v>0.1</v>
      </c>
      <c r="D34" s="240"/>
      <c r="E34" s="241">
        <f t="shared" ref="E34" si="10">IF(D34="Y",C34,0)</f>
        <v>0</v>
      </c>
      <c r="F34" s="365"/>
      <c r="G34" s="369"/>
    </row>
    <row r="35" spans="1:7" s="268" customFormat="1" ht="30" x14ac:dyDescent="0.25">
      <c r="A35" s="271">
        <v>6</v>
      </c>
      <c r="B35" s="272" t="s">
        <v>474</v>
      </c>
      <c r="C35" s="273">
        <f>SUM(C37:C45)</f>
        <v>0.7</v>
      </c>
      <c r="D35" s="274"/>
      <c r="E35" s="275">
        <f>SUM(E37:E45)</f>
        <v>0</v>
      </c>
      <c r="F35" s="402" t="s">
        <v>257</v>
      </c>
      <c r="G35" s="391" t="s">
        <v>258</v>
      </c>
    </row>
    <row r="36" spans="1:7" x14ac:dyDescent="0.25">
      <c r="A36" s="52"/>
      <c r="B36" s="149" t="s">
        <v>3</v>
      </c>
      <c r="C36" s="150"/>
      <c r="D36" s="194"/>
      <c r="E36" s="195"/>
      <c r="F36" s="403"/>
      <c r="G36" s="392"/>
    </row>
    <row r="37" spans="1:7" s="137" customFormat="1" ht="63.75" customHeight="1" x14ac:dyDescent="0.25">
      <c r="A37" s="52">
        <v>6.1</v>
      </c>
      <c r="B37" s="138" t="s">
        <v>497</v>
      </c>
      <c r="C37" s="153">
        <v>0.1</v>
      </c>
      <c r="D37" s="242"/>
      <c r="E37" s="243">
        <f t="shared" ref="E37:E45" si="11">IF(D37="Y",C37,0)</f>
        <v>0</v>
      </c>
      <c r="F37" s="403"/>
      <c r="G37" s="392"/>
    </row>
    <row r="38" spans="1:7" s="137" customFormat="1" ht="62.25" customHeight="1" x14ac:dyDescent="0.25">
      <c r="A38" s="52" t="s">
        <v>47</v>
      </c>
      <c r="B38" s="157" t="s">
        <v>475</v>
      </c>
      <c r="C38" s="153">
        <v>0.05</v>
      </c>
      <c r="D38" s="242"/>
      <c r="E38" s="243">
        <f t="shared" si="11"/>
        <v>0</v>
      </c>
      <c r="F38" s="403"/>
      <c r="G38" s="392"/>
    </row>
    <row r="39" spans="1:7" ht="60" customHeight="1" x14ac:dyDescent="0.25">
      <c r="A39" s="52" t="s">
        <v>48</v>
      </c>
      <c r="B39" s="157" t="s">
        <v>476</v>
      </c>
      <c r="C39" s="153">
        <v>0.05</v>
      </c>
      <c r="D39" s="133"/>
      <c r="E39" s="154">
        <f t="shared" ref="E39" si="12">IF(D39="Y",C39,0)</f>
        <v>0</v>
      </c>
      <c r="F39" s="403"/>
      <c r="G39" s="392"/>
    </row>
    <row r="40" spans="1:7" ht="76.5" customHeight="1" x14ac:dyDescent="0.25">
      <c r="A40" s="52" t="s">
        <v>49</v>
      </c>
      <c r="B40" s="157" t="s">
        <v>534</v>
      </c>
      <c r="C40" s="153">
        <v>0.05</v>
      </c>
      <c r="D40" s="133"/>
      <c r="E40" s="154">
        <f t="shared" si="11"/>
        <v>0</v>
      </c>
      <c r="F40" s="403"/>
      <c r="G40" s="392"/>
    </row>
    <row r="41" spans="1:7" ht="121.5" customHeight="1" x14ac:dyDescent="0.25">
      <c r="A41" s="52" t="s">
        <v>62</v>
      </c>
      <c r="B41" s="157" t="s">
        <v>477</v>
      </c>
      <c r="C41" s="153">
        <v>0.1</v>
      </c>
      <c r="D41" s="133"/>
      <c r="E41" s="154">
        <f t="shared" ref="E41:E44" si="13">IF(D41="Y",C41,0)</f>
        <v>0</v>
      </c>
      <c r="F41" s="403"/>
      <c r="G41" s="392"/>
    </row>
    <row r="42" spans="1:7" ht="60" x14ac:dyDescent="0.25">
      <c r="A42" s="52">
        <v>6.2</v>
      </c>
      <c r="B42" s="155" t="s">
        <v>478</v>
      </c>
      <c r="C42" s="153">
        <v>0.1</v>
      </c>
      <c r="D42" s="133"/>
      <c r="E42" s="154">
        <f t="shared" ref="E42:E43" si="14">IF(D42="Y",C42,0)</f>
        <v>0</v>
      </c>
      <c r="F42" s="403"/>
      <c r="G42" s="392"/>
    </row>
    <row r="43" spans="1:7" ht="45" x14ac:dyDescent="0.25">
      <c r="A43" s="52" t="s">
        <v>53</v>
      </c>
      <c r="B43" s="157" t="s">
        <v>479</v>
      </c>
      <c r="C43" s="153">
        <v>0.1</v>
      </c>
      <c r="D43" s="133"/>
      <c r="E43" s="154">
        <f t="shared" si="14"/>
        <v>0</v>
      </c>
      <c r="F43" s="403"/>
      <c r="G43" s="392"/>
    </row>
    <row r="44" spans="1:7" ht="102" customHeight="1" x14ac:dyDescent="0.25">
      <c r="A44" s="52" t="s">
        <v>80</v>
      </c>
      <c r="B44" s="157" t="s">
        <v>480</v>
      </c>
      <c r="C44" s="153">
        <v>0.1</v>
      </c>
      <c r="D44" s="133"/>
      <c r="E44" s="154">
        <f t="shared" si="13"/>
        <v>0</v>
      </c>
      <c r="F44" s="403"/>
      <c r="G44" s="392"/>
    </row>
    <row r="45" spans="1:7" s="137" customFormat="1" ht="88.5" customHeight="1" thickBot="1" x14ac:dyDescent="0.3">
      <c r="A45" s="168" t="s">
        <v>81</v>
      </c>
      <c r="B45" s="182" t="s">
        <v>535</v>
      </c>
      <c r="C45" s="170">
        <v>0.05</v>
      </c>
      <c r="D45" s="261"/>
      <c r="E45" s="175">
        <f t="shared" si="11"/>
        <v>0</v>
      </c>
      <c r="F45" s="404"/>
      <c r="G45" s="393"/>
    </row>
    <row r="46" spans="1:7" s="268" customFormat="1" ht="30" x14ac:dyDescent="0.25">
      <c r="A46" s="271">
        <v>7</v>
      </c>
      <c r="B46" s="272" t="s">
        <v>481</v>
      </c>
      <c r="C46" s="273">
        <f>SUM(C48:C51)</f>
        <v>0.5</v>
      </c>
      <c r="D46" s="274"/>
      <c r="E46" s="275">
        <f>SUM(E48:E51)</f>
        <v>0</v>
      </c>
      <c r="F46" s="373" t="s">
        <v>255</v>
      </c>
      <c r="G46" s="374" t="s">
        <v>254</v>
      </c>
    </row>
    <row r="47" spans="1:7" x14ac:dyDescent="0.25">
      <c r="A47" s="52"/>
      <c r="B47" s="149" t="s">
        <v>3</v>
      </c>
      <c r="C47" s="150"/>
      <c r="D47" s="194"/>
      <c r="E47" s="195"/>
      <c r="F47" s="358"/>
      <c r="G47" s="363"/>
    </row>
    <row r="48" spans="1:7" s="4" customFormat="1" ht="75" x14ac:dyDescent="0.25">
      <c r="A48" s="52">
        <v>7.1</v>
      </c>
      <c r="B48" s="131" t="s">
        <v>482</v>
      </c>
      <c r="C48" s="132">
        <v>0.2</v>
      </c>
      <c r="D48" s="197"/>
      <c r="E48" s="134">
        <f t="shared" ref="E48:E50" si="15">IF(D48="Y",C48,0)</f>
        <v>0</v>
      </c>
      <c r="F48" s="358"/>
      <c r="G48" s="363"/>
    </row>
    <row r="49" spans="1:7" ht="75" x14ac:dyDescent="0.25">
      <c r="A49" s="160" t="s">
        <v>51</v>
      </c>
      <c r="B49" s="135" t="s">
        <v>483</v>
      </c>
      <c r="C49" s="132">
        <v>0.05</v>
      </c>
      <c r="D49" s="197"/>
      <c r="E49" s="134">
        <f t="shared" si="15"/>
        <v>0</v>
      </c>
      <c r="F49" s="358"/>
      <c r="G49" s="351"/>
    </row>
    <row r="50" spans="1:7" ht="60" x14ac:dyDescent="0.25">
      <c r="A50" s="160" t="s">
        <v>52</v>
      </c>
      <c r="B50" s="135" t="s">
        <v>484</v>
      </c>
      <c r="C50" s="132">
        <v>0.2</v>
      </c>
      <c r="D50" s="197"/>
      <c r="E50" s="134">
        <f t="shared" si="15"/>
        <v>0</v>
      </c>
      <c r="F50" s="358"/>
      <c r="G50" s="351"/>
    </row>
    <row r="51" spans="1:7" ht="75.75" thickBot="1" x14ac:dyDescent="0.3">
      <c r="A51" s="168" t="s">
        <v>91</v>
      </c>
      <c r="B51" s="182" t="s">
        <v>559</v>
      </c>
      <c r="C51" s="170">
        <v>0.05</v>
      </c>
      <c r="D51" s="203"/>
      <c r="E51" s="172">
        <f t="shared" ref="E51" si="16">IF(D51="Y",C51,0)</f>
        <v>0</v>
      </c>
      <c r="F51" s="365"/>
      <c r="G51" s="369"/>
    </row>
    <row r="52" spans="1:7" ht="30" x14ac:dyDescent="0.25">
      <c r="A52" s="144">
        <v>8</v>
      </c>
      <c r="B52" s="145" t="s">
        <v>485</v>
      </c>
      <c r="C52" s="146">
        <f>SUM(C54:C58)</f>
        <v>0.5</v>
      </c>
      <c r="D52" s="193"/>
      <c r="E52" s="148">
        <f>SUM(E54:E58)</f>
        <v>0</v>
      </c>
      <c r="F52" s="373" t="s">
        <v>251</v>
      </c>
      <c r="G52" s="374" t="s">
        <v>252</v>
      </c>
    </row>
    <row r="53" spans="1:7" x14ac:dyDescent="0.25">
      <c r="A53" s="52"/>
      <c r="B53" s="149" t="s">
        <v>3</v>
      </c>
      <c r="C53" s="150"/>
      <c r="D53" s="194"/>
      <c r="E53" s="195"/>
      <c r="F53" s="358"/>
      <c r="G53" s="363"/>
    </row>
    <row r="54" spans="1:7" s="4" customFormat="1" ht="90.75" customHeight="1" x14ac:dyDescent="0.25">
      <c r="A54" s="52">
        <v>8.1</v>
      </c>
      <c r="B54" s="131" t="s">
        <v>486</v>
      </c>
      <c r="C54" s="132">
        <v>0.2</v>
      </c>
      <c r="D54" s="197"/>
      <c r="E54" s="134">
        <f t="shared" ref="E54:E57" si="17">IF(D54="Y",C54,0)</f>
        <v>0</v>
      </c>
      <c r="F54" s="358"/>
      <c r="G54" s="363"/>
    </row>
    <row r="55" spans="1:7" ht="78" customHeight="1" x14ac:dyDescent="0.25">
      <c r="A55" s="160" t="s">
        <v>41</v>
      </c>
      <c r="B55" s="135" t="s">
        <v>487</v>
      </c>
      <c r="C55" s="132">
        <v>0.05</v>
      </c>
      <c r="D55" s="197"/>
      <c r="E55" s="134">
        <f t="shared" si="17"/>
        <v>0</v>
      </c>
      <c r="F55" s="358"/>
      <c r="G55" s="351"/>
    </row>
    <row r="56" spans="1:7" ht="89.25" customHeight="1" x14ac:dyDescent="0.25">
      <c r="A56" s="160">
        <v>8.1999999999999993</v>
      </c>
      <c r="B56" s="139" t="s">
        <v>536</v>
      </c>
      <c r="C56" s="132">
        <v>0.05</v>
      </c>
      <c r="D56" s="197"/>
      <c r="E56" s="134">
        <f t="shared" si="17"/>
        <v>0</v>
      </c>
      <c r="F56" s="358"/>
      <c r="G56" s="351"/>
    </row>
    <row r="57" spans="1:7" ht="46.5" customHeight="1" x14ac:dyDescent="0.25">
      <c r="A57" s="160" t="s">
        <v>75</v>
      </c>
      <c r="B57" s="135" t="s">
        <v>488</v>
      </c>
      <c r="C57" s="132">
        <v>0.1</v>
      </c>
      <c r="D57" s="197"/>
      <c r="E57" s="134">
        <f t="shared" si="17"/>
        <v>0</v>
      </c>
      <c r="F57" s="358"/>
      <c r="G57" s="351"/>
    </row>
    <row r="58" spans="1:7" ht="61.5" customHeight="1" thickBot="1" x14ac:dyDescent="0.3">
      <c r="A58" s="168" t="s">
        <v>92</v>
      </c>
      <c r="B58" s="182" t="s">
        <v>489</v>
      </c>
      <c r="C58" s="170">
        <v>0.1</v>
      </c>
      <c r="D58" s="203"/>
      <c r="E58" s="172">
        <f t="shared" ref="E58" si="18">IF(D58="Y",C58,0)</f>
        <v>0</v>
      </c>
      <c r="F58" s="365"/>
      <c r="G58" s="369"/>
    </row>
    <row r="59" spans="1:7" ht="30" x14ac:dyDescent="0.25">
      <c r="A59" s="177">
        <v>9</v>
      </c>
      <c r="B59" s="173" t="s">
        <v>490</v>
      </c>
      <c r="C59" s="178">
        <f>SUM(C61:C66)</f>
        <v>0.49999999999999994</v>
      </c>
      <c r="D59" s="225"/>
      <c r="E59" s="179">
        <f>SUM(E61:E66)</f>
        <v>0</v>
      </c>
      <c r="F59" s="358" t="s">
        <v>256</v>
      </c>
      <c r="G59" s="374" t="s">
        <v>253</v>
      </c>
    </row>
    <row r="60" spans="1:7" x14ac:dyDescent="0.25">
      <c r="A60" s="52"/>
      <c r="B60" s="149" t="s">
        <v>3</v>
      </c>
      <c r="C60" s="150"/>
      <c r="D60" s="194"/>
      <c r="E60" s="195"/>
      <c r="F60" s="358"/>
      <c r="G60" s="363"/>
    </row>
    <row r="61" spans="1:7" s="137" customFormat="1" ht="72.75" customHeight="1" x14ac:dyDescent="0.25">
      <c r="A61" s="244">
        <v>9.1</v>
      </c>
      <c r="B61" s="131" t="s">
        <v>498</v>
      </c>
      <c r="C61" s="132">
        <v>0.15</v>
      </c>
      <c r="D61" s="226"/>
      <c r="E61" s="227">
        <f t="shared" ref="E61:E66" si="19">IF(D61="Y",C61,0)</f>
        <v>0</v>
      </c>
      <c r="F61" s="358"/>
      <c r="G61" s="363"/>
    </row>
    <row r="62" spans="1:7" s="137" customFormat="1" ht="68.25" customHeight="1" x14ac:dyDescent="0.25">
      <c r="A62" s="244">
        <v>9.1999999999999993</v>
      </c>
      <c r="B62" s="131" t="s">
        <v>491</v>
      </c>
      <c r="C62" s="132">
        <v>0.1</v>
      </c>
      <c r="D62" s="226"/>
      <c r="E62" s="227">
        <f t="shared" ref="E62:E65" si="20">IF(D62="Y",C62,0)</f>
        <v>0</v>
      </c>
      <c r="F62" s="358"/>
      <c r="G62" s="351"/>
    </row>
    <row r="63" spans="1:7" s="137" customFormat="1" ht="60" x14ac:dyDescent="0.25">
      <c r="A63" s="245">
        <v>9.3000000000000007</v>
      </c>
      <c r="B63" s="131" t="s">
        <v>492</v>
      </c>
      <c r="C63" s="132">
        <v>0.05</v>
      </c>
      <c r="D63" s="226"/>
      <c r="E63" s="227">
        <f t="shared" si="20"/>
        <v>0</v>
      </c>
      <c r="F63" s="358"/>
      <c r="G63" s="351"/>
    </row>
    <row r="64" spans="1:7" ht="30" customHeight="1" x14ac:dyDescent="0.25">
      <c r="A64" s="245">
        <v>9.4</v>
      </c>
      <c r="B64" s="131" t="s">
        <v>493</v>
      </c>
      <c r="C64" s="132">
        <v>0.05</v>
      </c>
      <c r="D64" s="197"/>
      <c r="E64" s="134">
        <f t="shared" si="20"/>
        <v>0</v>
      </c>
      <c r="F64" s="358"/>
      <c r="G64" s="351"/>
    </row>
    <row r="65" spans="1:7" s="137" customFormat="1" ht="41.25" customHeight="1" x14ac:dyDescent="0.25">
      <c r="A65" s="245">
        <v>9.5</v>
      </c>
      <c r="B65" s="131" t="s">
        <v>494</v>
      </c>
      <c r="C65" s="132">
        <v>0.1</v>
      </c>
      <c r="D65" s="226"/>
      <c r="E65" s="227">
        <f t="shared" si="20"/>
        <v>0</v>
      </c>
      <c r="F65" s="358"/>
      <c r="G65" s="351"/>
    </row>
    <row r="66" spans="1:7" ht="75.75" thickBot="1" x14ac:dyDescent="0.3">
      <c r="A66" s="245">
        <v>9.6</v>
      </c>
      <c r="B66" s="131" t="s">
        <v>495</v>
      </c>
      <c r="C66" s="132">
        <v>0.05</v>
      </c>
      <c r="D66" s="197"/>
      <c r="E66" s="134">
        <f t="shared" si="19"/>
        <v>0</v>
      </c>
      <c r="F66" s="358"/>
      <c r="G66" s="369"/>
    </row>
    <row r="67" spans="1:7" ht="15.75" thickBot="1" x14ac:dyDescent="0.3">
      <c r="A67" s="205"/>
      <c r="B67" s="400" t="s">
        <v>10</v>
      </c>
      <c r="C67" s="400"/>
      <c r="D67" s="401"/>
      <c r="E67" s="184">
        <f>SUM(E59+E52+E46+E35+E28+E18+E12+E7+E3)</f>
        <v>0</v>
      </c>
      <c r="F67" s="356"/>
      <c r="G67" s="357"/>
    </row>
  </sheetData>
  <mergeCells count="22">
    <mergeCell ref="A1:G1"/>
    <mergeCell ref="B67:D67"/>
    <mergeCell ref="F67:G67"/>
    <mergeCell ref="F35:F45"/>
    <mergeCell ref="F28:F34"/>
    <mergeCell ref="F59:F66"/>
    <mergeCell ref="F3:F6"/>
    <mergeCell ref="F7:F11"/>
    <mergeCell ref="F46:F51"/>
    <mergeCell ref="F52:F58"/>
    <mergeCell ref="G52:G58"/>
    <mergeCell ref="G59:G66"/>
    <mergeCell ref="G46:G51"/>
    <mergeCell ref="G3:G6"/>
    <mergeCell ref="G7:G11"/>
    <mergeCell ref="G12:G17"/>
    <mergeCell ref="G35:G45"/>
    <mergeCell ref="G18:G24"/>
    <mergeCell ref="G26:G27"/>
    <mergeCell ref="G28:G34"/>
    <mergeCell ref="F12:F17"/>
    <mergeCell ref="F18:F27"/>
  </mergeCells>
  <pageMargins left="0.23" right="0.28999999999999998" top="0.7" bottom="0.4" header="0.24" footer="0.17"/>
  <pageSetup paperSize="9" scale="86" fitToHeight="0" orientation="landscape" r:id="rId1"/>
  <headerFooter>
    <oddHeader>&amp;L&amp;G</oddHeader>
    <oddFooter>&amp;R&amp;9Grassroots Organization Capacity Assessment © ACTED 2014</oddFooter>
  </headerFooter>
  <rowBreaks count="1" manualBreakCount="1">
    <brk id="22" max="6"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5"/>
  <sheetViews>
    <sheetView view="pageBreakPreview" topLeftCell="A42" zoomScaleSheetLayoutView="100" workbookViewId="0">
      <selection activeCell="B45" sqref="B45:D45"/>
    </sheetView>
  </sheetViews>
  <sheetFormatPr defaultRowHeight="15" x14ac:dyDescent="0.25"/>
  <cols>
    <col min="1" max="1" width="6.5703125" customWidth="1"/>
    <col min="2" max="2" width="55.7109375" customWidth="1"/>
    <col min="3" max="3" width="9.7109375" style="7" customWidth="1"/>
    <col min="4" max="4" width="12.85546875" style="7" bestFit="1" customWidth="1"/>
    <col min="5" max="5" width="9.7109375" style="7" customWidth="1"/>
    <col min="6" max="6" width="45.85546875" customWidth="1"/>
    <col min="7" max="7" width="25.7109375" customWidth="1"/>
  </cols>
  <sheetData>
    <row r="1" spans="1:7" ht="30" customHeight="1" thickBot="1" x14ac:dyDescent="0.3">
      <c r="A1" s="412" t="s">
        <v>295</v>
      </c>
      <c r="B1" s="413"/>
      <c r="C1" s="413"/>
      <c r="D1" s="413"/>
      <c r="E1" s="413"/>
      <c r="F1" s="413"/>
      <c r="G1" s="414"/>
    </row>
    <row r="2" spans="1:7" ht="30.75" thickBot="1" x14ac:dyDescent="0.3">
      <c r="A2" s="44"/>
      <c r="B2" s="38" t="s">
        <v>2</v>
      </c>
      <c r="C2" s="41" t="s">
        <v>29</v>
      </c>
      <c r="D2" s="42" t="s">
        <v>1</v>
      </c>
      <c r="E2" s="42" t="s">
        <v>28</v>
      </c>
      <c r="F2" s="39" t="s">
        <v>93</v>
      </c>
      <c r="G2" s="129" t="s">
        <v>14</v>
      </c>
    </row>
    <row r="3" spans="1:7" x14ac:dyDescent="0.25">
      <c r="A3" s="45">
        <v>1</v>
      </c>
      <c r="B3" s="24" t="s">
        <v>557</v>
      </c>
      <c r="C3" s="22">
        <f>SUM(C5:C7)</f>
        <v>0.5</v>
      </c>
      <c r="D3" s="13"/>
      <c r="E3" s="2">
        <f>SUM(E5:E7)</f>
        <v>0</v>
      </c>
      <c r="F3" s="377" t="s">
        <v>296</v>
      </c>
      <c r="G3" s="410" t="s">
        <v>565</v>
      </c>
    </row>
    <row r="4" spans="1:7" x14ac:dyDescent="0.25">
      <c r="A4" s="46"/>
      <c r="B4" s="25" t="s">
        <v>3</v>
      </c>
      <c r="C4" s="29"/>
      <c r="D4" s="14"/>
      <c r="E4" s="6"/>
      <c r="F4" s="378"/>
      <c r="G4" s="409"/>
    </row>
    <row r="5" spans="1:7" ht="85.5" customHeight="1" x14ac:dyDescent="0.25">
      <c r="A5" s="49" t="s">
        <v>307</v>
      </c>
      <c r="B5" s="11" t="s">
        <v>571</v>
      </c>
      <c r="C5" s="31">
        <v>0.2</v>
      </c>
      <c r="D5" s="15"/>
      <c r="E5" s="8">
        <f t="shared" ref="E5" si="0">IF(D5="Y",C5,0)</f>
        <v>0</v>
      </c>
      <c r="F5" s="378"/>
      <c r="G5" s="409"/>
    </row>
    <row r="6" spans="1:7" s="268" customFormat="1" ht="88.5" customHeight="1" x14ac:dyDescent="0.25">
      <c r="A6" s="288" t="s">
        <v>308</v>
      </c>
      <c r="B6" s="265" t="s">
        <v>322</v>
      </c>
      <c r="C6" s="289">
        <v>0.15</v>
      </c>
      <c r="D6" s="267"/>
      <c r="E6" s="266">
        <f t="shared" ref="E6:E7" si="1">IF(D6="Y",C6,0)</f>
        <v>0</v>
      </c>
      <c r="F6" s="378"/>
      <c r="G6" s="409"/>
    </row>
    <row r="7" spans="1:7" ht="75" customHeight="1" thickBot="1" x14ac:dyDescent="0.3">
      <c r="A7" s="47" t="s">
        <v>309</v>
      </c>
      <c r="B7" s="12" t="s">
        <v>323</v>
      </c>
      <c r="C7" s="28">
        <v>0.15</v>
      </c>
      <c r="D7" s="19"/>
      <c r="E7" s="40">
        <f t="shared" si="1"/>
        <v>0</v>
      </c>
      <c r="F7" s="379"/>
      <c r="G7" s="411"/>
    </row>
    <row r="8" spans="1:7" x14ac:dyDescent="0.25">
      <c r="A8" s="48">
        <v>2</v>
      </c>
      <c r="B8" s="37" t="s">
        <v>558</v>
      </c>
      <c r="C8" s="21">
        <f>SUM(C10:C15)</f>
        <v>0.85000000000000009</v>
      </c>
      <c r="D8" s="17"/>
      <c r="E8" s="3">
        <f>SUM(E10:E15)</f>
        <v>0</v>
      </c>
      <c r="F8" s="407"/>
      <c r="G8" s="409" t="s">
        <v>566</v>
      </c>
    </row>
    <row r="9" spans="1:7" ht="21" customHeight="1" x14ac:dyDescent="0.25">
      <c r="A9" s="46"/>
      <c r="B9" s="25" t="s">
        <v>3</v>
      </c>
      <c r="C9" s="29"/>
      <c r="D9" s="14"/>
      <c r="E9" s="6"/>
      <c r="F9" s="408"/>
      <c r="G9" s="409"/>
    </row>
    <row r="10" spans="1:7" ht="75.75" customHeight="1" x14ac:dyDescent="0.25">
      <c r="A10" s="49" t="s">
        <v>310</v>
      </c>
      <c r="B10" s="248" t="s">
        <v>324</v>
      </c>
      <c r="C10" s="31">
        <v>0.05</v>
      </c>
      <c r="D10" s="15"/>
      <c r="E10" s="8">
        <f t="shared" ref="E10" si="2">IF(D10="Y",C10,0)</f>
        <v>0</v>
      </c>
      <c r="F10" s="408"/>
      <c r="G10" s="409"/>
    </row>
    <row r="11" spans="1:7" ht="76.5" customHeight="1" x14ac:dyDescent="0.25">
      <c r="A11" s="49" t="s">
        <v>96</v>
      </c>
      <c r="B11" s="247" t="s">
        <v>325</v>
      </c>
      <c r="C11" s="31">
        <v>0.15</v>
      </c>
      <c r="D11" s="15"/>
      <c r="E11" s="8">
        <f t="shared" ref="E11:E13" si="3">IF(D11="Y",C11,0)</f>
        <v>0</v>
      </c>
      <c r="F11" s="408"/>
      <c r="G11" s="409"/>
    </row>
    <row r="12" spans="1:7" ht="81.75" customHeight="1" x14ac:dyDescent="0.25">
      <c r="A12" s="49" t="s">
        <v>264</v>
      </c>
      <c r="B12" s="249" t="s">
        <v>326</v>
      </c>
      <c r="C12" s="31">
        <v>0.15</v>
      </c>
      <c r="D12" s="15"/>
      <c r="E12" s="8">
        <f t="shared" si="3"/>
        <v>0</v>
      </c>
      <c r="F12" s="408"/>
      <c r="G12" s="409"/>
    </row>
    <row r="13" spans="1:7" ht="111" customHeight="1" x14ac:dyDescent="0.25">
      <c r="A13" s="49" t="s">
        <v>265</v>
      </c>
      <c r="B13" s="26" t="s">
        <v>327</v>
      </c>
      <c r="C13" s="31">
        <v>0.2</v>
      </c>
      <c r="D13" s="15"/>
      <c r="E13" s="8">
        <f t="shared" si="3"/>
        <v>0</v>
      </c>
      <c r="F13" s="408"/>
      <c r="G13" s="381"/>
    </row>
    <row r="14" spans="1:7" ht="91.5" customHeight="1" x14ac:dyDescent="0.25">
      <c r="A14" s="49" t="s">
        <v>267</v>
      </c>
      <c r="B14" s="26" t="s">
        <v>328</v>
      </c>
      <c r="C14" s="31">
        <v>0.15</v>
      </c>
      <c r="D14" s="15"/>
      <c r="E14" s="8">
        <f t="shared" ref="E14:E15" si="4">IF(D14="Y",C14,0)</f>
        <v>0</v>
      </c>
      <c r="F14" s="378"/>
      <c r="G14" s="381"/>
    </row>
    <row r="15" spans="1:7" ht="117" customHeight="1" thickBot="1" x14ac:dyDescent="0.3">
      <c r="A15" s="49" t="s">
        <v>268</v>
      </c>
      <c r="B15" s="26" t="s">
        <v>329</v>
      </c>
      <c r="C15" s="31">
        <v>0.15</v>
      </c>
      <c r="D15" s="15"/>
      <c r="E15" s="8">
        <f t="shared" si="4"/>
        <v>0</v>
      </c>
      <c r="F15" s="379"/>
      <c r="G15" s="381"/>
    </row>
    <row r="16" spans="1:7" x14ac:dyDescent="0.25">
      <c r="A16" s="45">
        <v>3</v>
      </c>
      <c r="B16" s="24" t="s">
        <v>297</v>
      </c>
      <c r="C16" s="22">
        <f>SUM(C18:C26)</f>
        <v>1.3499999999999999</v>
      </c>
      <c r="D16" s="13"/>
      <c r="E16" s="2">
        <f>SUM(E18:E26)</f>
        <v>0</v>
      </c>
      <c r="F16" s="407"/>
      <c r="G16" s="410" t="s">
        <v>567</v>
      </c>
    </row>
    <row r="17" spans="1:7" x14ac:dyDescent="0.25">
      <c r="A17" s="46"/>
      <c r="B17" s="25" t="s">
        <v>3</v>
      </c>
      <c r="C17" s="29"/>
      <c r="D17" s="14"/>
      <c r="E17" s="6"/>
      <c r="F17" s="408"/>
      <c r="G17" s="409"/>
    </row>
    <row r="18" spans="1:7" ht="50.25" customHeight="1" x14ac:dyDescent="0.25">
      <c r="A18" s="49" t="s">
        <v>306</v>
      </c>
      <c r="B18" s="131" t="s">
        <v>330</v>
      </c>
      <c r="C18" s="31">
        <v>0.1</v>
      </c>
      <c r="D18" s="15"/>
      <c r="E18" s="8">
        <f t="shared" ref="E18:E19" si="5">IF(D18="Y",C18,0)</f>
        <v>0</v>
      </c>
      <c r="F18" s="408"/>
      <c r="G18" s="409"/>
    </row>
    <row r="19" spans="1:7" ht="30.75" customHeight="1" x14ac:dyDescent="0.25">
      <c r="A19" s="49" t="s">
        <v>305</v>
      </c>
      <c r="B19" s="131" t="s">
        <v>331</v>
      </c>
      <c r="C19" s="31">
        <v>0.1</v>
      </c>
      <c r="D19" s="15"/>
      <c r="E19" s="8">
        <f t="shared" si="5"/>
        <v>0</v>
      </c>
      <c r="F19" s="408"/>
      <c r="G19" s="409"/>
    </row>
    <row r="20" spans="1:7" ht="57" customHeight="1" x14ac:dyDescent="0.25">
      <c r="A20" s="49" t="s">
        <v>304</v>
      </c>
      <c r="B20" s="131" t="s">
        <v>332</v>
      </c>
      <c r="C20" s="31">
        <v>0.1</v>
      </c>
      <c r="D20" s="15"/>
      <c r="E20" s="8">
        <f t="shared" ref="E20" si="6">IF(D20="Y",C20,0)</f>
        <v>0</v>
      </c>
      <c r="F20" s="408"/>
      <c r="G20" s="409"/>
    </row>
    <row r="21" spans="1:7" ht="100.5" customHeight="1" x14ac:dyDescent="0.25">
      <c r="A21" s="49" t="s">
        <v>303</v>
      </c>
      <c r="B21" s="131" t="s">
        <v>333</v>
      </c>
      <c r="C21" s="31">
        <v>0.1</v>
      </c>
      <c r="D21" s="15"/>
      <c r="E21" s="8">
        <f t="shared" ref="E21" si="7">IF(D21="Y",C21,0)</f>
        <v>0</v>
      </c>
      <c r="F21" s="408"/>
      <c r="G21" s="409"/>
    </row>
    <row r="22" spans="1:7" ht="43.5" customHeight="1" x14ac:dyDescent="0.25">
      <c r="A22" s="49" t="s">
        <v>298</v>
      </c>
      <c r="B22" s="135" t="s">
        <v>334</v>
      </c>
      <c r="C22" s="31">
        <v>0.1</v>
      </c>
      <c r="D22" s="15"/>
      <c r="E22" s="8">
        <f t="shared" ref="E22" si="8">IF(D22="Y",C22,0)</f>
        <v>0</v>
      </c>
      <c r="F22" s="408"/>
      <c r="G22" s="409"/>
    </row>
    <row r="23" spans="1:7" s="137" customFormat="1" ht="63.75" customHeight="1" x14ac:dyDescent="0.25">
      <c r="A23" s="49" t="s">
        <v>299</v>
      </c>
      <c r="B23" s="135" t="s">
        <v>335</v>
      </c>
      <c r="C23" s="31">
        <v>0.2</v>
      </c>
      <c r="D23" s="136"/>
      <c r="E23" s="34">
        <f t="shared" ref="E23" si="9">IF(D23="Y",C23,0)</f>
        <v>0</v>
      </c>
      <c r="F23" s="408"/>
      <c r="G23" s="409"/>
    </row>
    <row r="24" spans="1:7" ht="68.25" customHeight="1" x14ac:dyDescent="0.25">
      <c r="A24" s="49" t="s">
        <v>300</v>
      </c>
      <c r="B24" s="26" t="s">
        <v>336</v>
      </c>
      <c r="C24" s="31">
        <v>0.2</v>
      </c>
      <c r="D24" s="15"/>
      <c r="E24" s="8">
        <f t="shared" ref="E24" si="10">IF(D24="Y",C24,0)</f>
        <v>0</v>
      </c>
      <c r="F24" s="408"/>
      <c r="G24" s="409"/>
    </row>
    <row r="25" spans="1:7" ht="86.25" customHeight="1" x14ac:dyDescent="0.25">
      <c r="A25" s="49" t="s">
        <v>301</v>
      </c>
      <c r="B25" s="11" t="s">
        <v>337</v>
      </c>
      <c r="C25" s="31">
        <v>0.2</v>
      </c>
      <c r="D25" s="15"/>
      <c r="E25" s="8">
        <f t="shared" ref="E25:E26" si="11">IF(D25="Y",C25,0)</f>
        <v>0</v>
      </c>
      <c r="F25" s="408"/>
      <c r="G25" s="409"/>
    </row>
    <row r="26" spans="1:7" ht="79.5" customHeight="1" thickBot="1" x14ac:dyDescent="0.3">
      <c r="A26" s="47" t="s">
        <v>302</v>
      </c>
      <c r="B26" s="12" t="s">
        <v>572</v>
      </c>
      <c r="C26" s="28">
        <v>0.25</v>
      </c>
      <c r="D26" s="19"/>
      <c r="E26" s="40">
        <f t="shared" si="11"/>
        <v>0</v>
      </c>
      <c r="F26" s="415"/>
      <c r="G26" s="382"/>
    </row>
    <row r="27" spans="1:7" s="82" customFormat="1" x14ac:dyDescent="0.25">
      <c r="A27" s="78">
        <v>4</v>
      </c>
      <c r="B27" s="79" t="s">
        <v>556</v>
      </c>
      <c r="C27" s="80">
        <f>SUM(C28:C34)</f>
        <v>1.5</v>
      </c>
      <c r="D27" s="81"/>
      <c r="E27" s="80">
        <f>SUM(E29:E34)</f>
        <v>0</v>
      </c>
      <c r="F27" s="416" t="s">
        <v>266</v>
      </c>
      <c r="G27" s="419" t="s">
        <v>568</v>
      </c>
    </row>
    <row r="28" spans="1:7" s="82" customFormat="1" x14ac:dyDescent="0.25">
      <c r="A28" s="83"/>
      <c r="B28" s="84" t="s">
        <v>3</v>
      </c>
      <c r="C28" s="85"/>
      <c r="D28" s="86"/>
      <c r="E28" s="87"/>
      <c r="F28" s="417"/>
      <c r="G28" s="381"/>
    </row>
    <row r="29" spans="1:7" s="268" customFormat="1" ht="63.75" customHeight="1" x14ac:dyDescent="0.25">
      <c r="A29" s="264">
        <v>4.0999999999999996</v>
      </c>
      <c r="B29" s="290" t="s">
        <v>573</v>
      </c>
      <c r="C29" s="291">
        <v>0.25</v>
      </c>
      <c r="D29" s="292"/>
      <c r="E29" s="266">
        <f t="shared" ref="E29:E31" si="12">IF(D29="Y",C29,0)</f>
        <v>0</v>
      </c>
      <c r="F29" s="417"/>
      <c r="G29" s="381"/>
    </row>
    <row r="30" spans="1:7" s="268" customFormat="1" ht="84.75" customHeight="1" x14ac:dyDescent="0.25">
      <c r="A30" s="264">
        <v>4.2</v>
      </c>
      <c r="B30" s="290" t="s">
        <v>338</v>
      </c>
      <c r="C30" s="291">
        <v>0.2</v>
      </c>
      <c r="D30" s="292"/>
      <c r="E30" s="266">
        <f t="shared" ref="E30" si="13">IF(D30="Y",C30,0)</f>
        <v>0</v>
      </c>
      <c r="F30" s="417"/>
      <c r="G30" s="381"/>
    </row>
    <row r="31" spans="1:7" s="268" customFormat="1" ht="98.25" customHeight="1" x14ac:dyDescent="0.25">
      <c r="A31" s="264">
        <v>4.3</v>
      </c>
      <c r="B31" s="290" t="s">
        <v>339</v>
      </c>
      <c r="C31" s="291">
        <v>0.35</v>
      </c>
      <c r="D31" s="292"/>
      <c r="E31" s="266">
        <f t="shared" si="12"/>
        <v>0</v>
      </c>
      <c r="F31" s="417"/>
      <c r="G31" s="381"/>
    </row>
    <row r="32" spans="1:7" s="268" customFormat="1" ht="109.5" customHeight="1" x14ac:dyDescent="0.25">
      <c r="A32" s="264">
        <v>4.4000000000000004</v>
      </c>
      <c r="B32" s="290" t="s">
        <v>340</v>
      </c>
      <c r="C32" s="291">
        <v>0.25</v>
      </c>
      <c r="D32" s="292"/>
      <c r="E32" s="266">
        <f t="shared" ref="E32" si="14">IF(D32="Y",C32,0)</f>
        <v>0</v>
      </c>
      <c r="F32" s="417"/>
      <c r="G32" s="381"/>
    </row>
    <row r="33" spans="1:7" s="268" customFormat="1" ht="93.75" customHeight="1" x14ac:dyDescent="0.25">
      <c r="A33" s="264">
        <v>4.5</v>
      </c>
      <c r="B33" s="290" t="s">
        <v>349</v>
      </c>
      <c r="C33" s="291">
        <v>0.25</v>
      </c>
      <c r="D33" s="292"/>
      <c r="E33" s="266">
        <f t="shared" ref="E33" si="15">IF(D33="Y",C33,0)</f>
        <v>0</v>
      </c>
      <c r="F33" s="417"/>
      <c r="G33" s="381"/>
    </row>
    <row r="34" spans="1:7" s="268" customFormat="1" ht="90" customHeight="1" thickBot="1" x14ac:dyDescent="0.3">
      <c r="A34" s="293">
        <v>4.5999999999999996</v>
      </c>
      <c r="B34" s="294" t="s">
        <v>341</v>
      </c>
      <c r="C34" s="295">
        <v>0.2</v>
      </c>
      <c r="D34" s="296"/>
      <c r="E34" s="297">
        <f t="shared" ref="E34" si="16">IF(D34="Y",C34,0)</f>
        <v>0</v>
      </c>
      <c r="F34" s="418"/>
      <c r="G34" s="382"/>
    </row>
    <row r="35" spans="1:7" x14ac:dyDescent="0.25">
      <c r="A35" s="48">
        <v>5</v>
      </c>
      <c r="B35" s="37" t="s">
        <v>95</v>
      </c>
      <c r="C35" s="21">
        <f>SUM(C37:C44)</f>
        <v>0.79999999999999993</v>
      </c>
      <c r="D35" s="17"/>
      <c r="E35" s="3">
        <f>SUM(E37:E44)</f>
        <v>0</v>
      </c>
      <c r="F35" s="378" t="s">
        <v>269</v>
      </c>
      <c r="G35" s="381" t="s">
        <v>569</v>
      </c>
    </row>
    <row r="36" spans="1:7" x14ac:dyDescent="0.25">
      <c r="A36" s="46"/>
      <c r="B36" s="25" t="s">
        <v>3</v>
      </c>
      <c r="C36" s="29"/>
      <c r="D36" s="14"/>
      <c r="E36" s="6"/>
      <c r="F36" s="378"/>
      <c r="G36" s="381"/>
    </row>
    <row r="37" spans="1:7" s="4" customFormat="1" ht="82.5" customHeight="1" x14ac:dyDescent="0.25">
      <c r="A37" s="49" t="s">
        <v>311</v>
      </c>
      <c r="B37" s="11" t="s">
        <v>342</v>
      </c>
      <c r="C37" s="31">
        <v>0.05</v>
      </c>
      <c r="D37" s="15"/>
      <c r="E37" s="8">
        <f t="shared" ref="E37:E44" si="17">IF(D37="Y",C37,0)</f>
        <v>0</v>
      </c>
      <c r="F37" s="378"/>
      <c r="G37" s="381"/>
    </row>
    <row r="38" spans="1:7" ht="60" x14ac:dyDescent="0.25">
      <c r="A38" s="46" t="s">
        <v>39</v>
      </c>
      <c r="B38" s="27" t="s">
        <v>350</v>
      </c>
      <c r="C38" s="30">
        <v>0.1</v>
      </c>
      <c r="D38" s="18"/>
      <c r="E38" s="8">
        <f t="shared" si="17"/>
        <v>0</v>
      </c>
      <c r="F38" s="378"/>
      <c r="G38" s="381"/>
    </row>
    <row r="39" spans="1:7" ht="82.5" customHeight="1" x14ac:dyDescent="0.25">
      <c r="A39" s="46" t="s">
        <v>40</v>
      </c>
      <c r="B39" s="27" t="s">
        <v>343</v>
      </c>
      <c r="C39" s="30">
        <v>0.1</v>
      </c>
      <c r="D39" s="18"/>
      <c r="E39" s="8">
        <f t="shared" ref="E39" si="18">IF(D39="Y",C39,0)</f>
        <v>0</v>
      </c>
      <c r="F39" s="378"/>
      <c r="G39" s="381"/>
    </row>
    <row r="40" spans="1:7" ht="92.25" customHeight="1" x14ac:dyDescent="0.25">
      <c r="A40" s="46" t="s">
        <v>73</v>
      </c>
      <c r="B40" s="27" t="s">
        <v>345</v>
      </c>
      <c r="C40" s="30">
        <v>0.1</v>
      </c>
      <c r="D40" s="18"/>
      <c r="E40" s="8">
        <f t="shared" ref="E40" si="19">IF(D40="Y",C40,0)</f>
        <v>0</v>
      </c>
      <c r="F40" s="378"/>
      <c r="G40" s="381"/>
    </row>
    <row r="41" spans="1:7" s="4" customFormat="1" ht="79.5" customHeight="1" x14ac:dyDescent="0.25">
      <c r="A41" s="49" t="s">
        <v>312</v>
      </c>
      <c r="B41" s="139" t="s">
        <v>346</v>
      </c>
      <c r="C41" s="31">
        <v>0.1</v>
      </c>
      <c r="D41" s="15"/>
      <c r="E41" s="8">
        <f t="shared" ref="E41" si="20">IF(D41="Y",C41,0)</f>
        <v>0</v>
      </c>
      <c r="F41" s="378"/>
      <c r="G41" s="381"/>
    </row>
    <row r="42" spans="1:7" ht="88.5" customHeight="1" x14ac:dyDescent="0.25">
      <c r="A42" s="49" t="s">
        <v>313</v>
      </c>
      <c r="B42" s="138" t="s">
        <v>347</v>
      </c>
      <c r="C42" s="31">
        <v>0.1</v>
      </c>
      <c r="D42" s="15"/>
      <c r="E42" s="8">
        <f t="shared" si="17"/>
        <v>0</v>
      </c>
      <c r="F42" s="378"/>
      <c r="G42" s="381"/>
    </row>
    <row r="43" spans="1:7" ht="81" customHeight="1" x14ac:dyDescent="0.25">
      <c r="A43" s="46" t="s">
        <v>314</v>
      </c>
      <c r="B43" s="26" t="s">
        <v>348</v>
      </c>
      <c r="C43" s="31">
        <v>0.15</v>
      </c>
      <c r="D43" s="15"/>
      <c r="E43" s="8">
        <f t="shared" si="17"/>
        <v>0</v>
      </c>
      <c r="F43" s="378"/>
      <c r="G43" s="381"/>
    </row>
    <row r="44" spans="1:7" ht="124.5" customHeight="1" thickBot="1" x14ac:dyDescent="0.3">
      <c r="A44" s="47" t="s">
        <v>315</v>
      </c>
      <c r="B44" s="12" t="s">
        <v>344</v>
      </c>
      <c r="C44" s="28">
        <v>0.1</v>
      </c>
      <c r="D44" s="19"/>
      <c r="E44" s="8">
        <f t="shared" si="17"/>
        <v>0</v>
      </c>
      <c r="F44" s="378"/>
      <c r="G44" s="382"/>
    </row>
    <row r="45" spans="1:7" ht="15.75" thickBot="1" x14ac:dyDescent="0.3">
      <c r="A45" s="53"/>
      <c r="B45" s="405" t="s">
        <v>316</v>
      </c>
      <c r="C45" s="405"/>
      <c r="D45" s="406"/>
      <c r="E45" s="43">
        <f>SUM(E35+E27+E16+E8+E3)</f>
        <v>0</v>
      </c>
      <c r="F45" s="386"/>
      <c r="G45" s="387"/>
    </row>
  </sheetData>
  <mergeCells count="13">
    <mergeCell ref="A1:G1"/>
    <mergeCell ref="F3:F7"/>
    <mergeCell ref="G35:G44"/>
    <mergeCell ref="F35:F44"/>
    <mergeCell ref="F16:F26"/>
    <mergeCell ref="F27:F34"/>
    <mergeCell ref="G16:G26"/>
    <mergeCell ref="G27:G34"/>
    <mergeCell ref="B45:D45"/>
    <mergeCell ref="F45:G45"/>
    <mergeCell ref="F8:F15"/>
    <mergeCell ref="G8:G15"/>
    <mergeCell ref="G3:G7"/>
  </mergeCells>
  <pageMargins left="0.24" right="0.28999999999999998" top="0.66" bottom="0.42" header="0.23" footer="0.16"/>
  <pageSetup paperSize="9" scale="86" fitToHeight="0" orientation="landscape" r:id="rId1"/>
  <headerFooter>
    <oddHeader>&amp;L&amp;G</oddHeader>
    <oddFooter>&amp;R&amp;9Grassroots Organization Capacity Assessment © ACTED 2014</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view="pageBreakPreview" topLeftCell="A49" zoomScale="110" zoomScaleSheetLayoutView="110" workbookViewId="0">
      <selection activeCell="B62" sqref="B62"/>
    </sheetView>
  </sheetViews>
  <sheetFormatPr defaultRowHeight="15" x14ac:dyDescent="0.25"/>
  <cols>
    <col min="1" max="1" width="6.5703125" customWidth="1"/>
    <col min="2" max="2" width="55.7109375" customWidth="1"/>
    <col min="3" max="3" width="9.7109375" style="7" customWidth="1"/>
    <col min="4" max="4" width="12.85546875" style="7" bestFit="1" customWidth="1"/>
    <col min="5" max="5" width="9.7109375" style="7" customWidth="1"/>
    <col min="6" max="6" width="45.85546875" customWidth="1"/>
    <col min="7" max="7" width="25.7109375" customWidth="1"/>
  </cols>
  <sheetData>
    <row r="1" spans="1:7" ht="30" customHeight="1" thickBot="1" x14ac:dyDescent="0.3">
      <c r="A1" s="370" t="s">
        <v>67</v>
      </c>
      <c r="B1" s="371"/>
      <c r="C1" s="371"/>
      <c r="D1" s="371"/>
      <c r="E1" s="371"/>
      <c r="F1" s="371"/>
      <c r="G1" s="372"/>
    </row>
    <row r="2" spans="1:7" ht="30.75" thickBot="1" x14ac:dyDescent="0.3">
      <c r="A2" s="188" t="s">
        <v>29</v>
      </c>
      <c r="B2" s="189" t="s">
        <v>2</v>
      </c>
      <c r="C2" s="189" t="s">
        <v>27</v>
      </c>
      <c r="D2" s="190" t="s">
        <v>1</v>
      </c>
      <c r="E2" s="190" t="s">
        <v>28</v>
      </c>
      <c r="F2" s="142" t="s">
        <v>93</v>
      </c>
      <c r="G2" s="191" t="s">
        <v>14</v>
      </c>
    </row>
    <row r="3" spans="1:7" ht="35.25" customHeight="1" x14ac:dyDescent="0.25">
      <c r="A3" s="177">
        <v>1</v>
      </c>
      <c r="B3" s="145" t="s">
        <v>445</v>
      </c>
      <c r="C3" s="192">
        <f>SUM(C5:C10)</f>
        <v>0.6</v>
      </c>
      <c r="D3" s="193"/>
      <c r="E3" s="192">
        <f>SUM(E5:E10)</f>
        <v>0</v>
      </c>
      <c r="F3" s="373" t="s">
        <v>275</v>
      </c>
      <c r="G3" s="350" t="s">
        <v>318</v>
      </c>
    </row>
    <row r="4" spans="1:7" x14ac:dyDescent="0.25">
      <c r="A4" s="52"/>
      <c r="B4" s="149" t="s">
        <v>3</v>
      </c>
      <c r="C4" s="150"/>
      <c r="D4" s="194"/>
      <c r="E4" s="195"/>
      <c r="F4" s="358"/>
      <c r="G4" s="351"/>
    </row>
    <row r="5" spans="1:7" s="284" customFormat="1" ht="67.5" customHeight="1" x14ac:dyDescent="0.25">
      <c r="A5" s="250">
        <v>1.1000000000000001</v>
      </c>
      <c r="B5" s="282" t="s">
        <v>447</v>
      </c>
      <c r="C5" s="252">
        <v>0.1</v>
      </c>
      <c r="D5" s="253"/>
      <c r="E5" s="283">
        <f t="shared" ref="E5" si="0">IF(D5="Y",C5,0)</f>
        <v>0</v>
      </c>
      <c r="F5" s="358"/>
      <c r="G5" s="351"/>
    </row>
    <row r="6" spans="1:7" s="285" customFormat="1" ht="85.5" customHeight="1" x14ac:dyDescent="0.25">
      <c r="A6" s="250">
        <v>1.2</v>
      </c>
      <c r="B6" s="282" t="s">
        <v>416</v>
      </c>
      <c r="C6" s="252">
        <v>0.1</v>
      </c>
      <c r="D6" s="253"/>
      <c r="E6" s="283">
        <f t="shared" ref="E6" si="1">IF(D6="Y",C6,0)</f>
        <v>0</v>
      </c>
      <c r="F6" s="358"/>
      <c r="G6" s="351"/>
    </row>
    <row r="7" spans="1:7" s="285" customFormat="1" ht="95.25" customHeight="1" x14ac:dyDescent="0.25">
      <c r="A7" s="250">
        <v>1.3</v>
      </c>
      <c r="B7" s="282" t="s">
        <v>417</v>
      </c>
      <c r="C7" s="252">
        <v>0.1</v>
      </c>
      <c r="D7" s="253"/>
      <c r="E7" s="283">
        <f t="shared" ref="E7:E8" si="2">IF(D7="Y",C7,0)</f>
        <v>0</v>
      </c>
      <c r="F7" s="358"/>
      <c r="G7" s="351"/>
    </row>
    <row r="8" spans="1:7" s="286" customFormat="1" ht="85.5" customHeight="1" x14ac:dyDescent="0.25">
      <c r="A8" s="250">
        <v>1.4</v>
      </c>
      <c r="B8" s="282" t="s">
        <v>418</v>
      </c>
      <c r="C8" s="252">
        <v>0.1</v>
      </c>
      <c r="D8" s="253"/>
      <c r="E8" s="254">
        <f t="shared" si="2"/>
        <v>0</v>
      </c>
      <c r="F8" s="358"/>
      <c r="G8" s="351"/>
    </row>
    <row r="9" spans="1:7" s="286" customFormat="1" ht="78" customHeight="1" x14ac:dyDescent="0.25">
      <c r="A9" s="250">
        <v>1.5</v>
      </c>
      <c r="B9" s="282" t="s">
        <v>419</v>
      </c>
      <c r="C9" s="252">
        <v>0.1</v>
      </c>
      <c r="D9" s="253"/>
      <c r="E9" s="254">
        <f t="shared" ref="E9" si="3">IF(D9="Y",C9,0)</f>
        <v>0</v>
      </c>
      <c r="F9" s="358"/>
      <c r="G9" s="351"/>
    </row>
    <row r="10" spans="1:7" s="286" customFormat="1" ht="72" customHeight="1" thickBot="1" x14ac:dyDescent="0.3">
      <c r="A10" s="257">
        <v>1.6</v>
      </c>
      <c r="B10" s="281" t="s">
        <v>420</v>
      </c>
      <c r="C10" s="259">
        <v>0.1</v>
      </c>
      <c r="D10" s="260"/>
      <c r="E10" s="254">
        <f t="shared" ref="E10" si="4">IF(D10="Y",C10,0)</f>
        <v>0</v>
      </c>
      <c r="F10" s="358"/>
      <c r="G10" s="351"/>
    </row>
    <row r="11" spans="1:7" ht="30" x14ac:dyDescent="0.25">
      <c r="A11" s="144">
        <v>2</v>
      </c>
      <c r="B11" s="145" t="s">
        <v>421</v>
      </c>
      <c r="C11" s="192">
        <f>SUM(C13:C17)</f>
        <v>0.4</v>
      </c>
      <c r="D11" s="194"/>
      <c r="E11" s="196">
        <f>SUM(E13:E17)</f>
        <v>0</v>
      </c>
      <c r="F11" s="373" t="s">
        <v>273</v>
      </c>
      <c r="G11" s="374" t="s">
        <v>319</v>
      </c>
    </row>
    <row r="12" spans="1:7" x14ac:dyDescent="0.25">
      <c r="A12" s="52"/>
      <c r="B12" s="149" t="s">
        <v>3</v>
      </c>
      <c r="C12" s="150"/>
      <c r="D12" s="194"/>
      <c r="E12" s="195"/>
      <c r="F12" s="358"/>
      <c r="G12" s="363"/>
    </row>
    <row r="13" spans="1:7" s="137" customFormat="1" ht="83.25" customHeight="1" x14ac:dyDescent="0.25">
      <c r="A13" s="160">
        <v>2.1</v>
      </c>
      <c r="B13" s="131" t="s">
        <v>423</v>
      </c>
      <c r="C13" s="132">
        <v>0.1</v>
      </c>
      <c r="D13" s="226"/>
      <c r="E13" s="227">
        <f t="shared" ref="E13:E17" si="5">IF(D13="Y",C13,0)</f>
        <v>0</v>
      </c>
      <c r="F13" s="358"/>
      <c r="G13" s="363"/>
    </row>
    <row r="14" spans="1:7" s="137" customFormat="1" ht="78.75" customHeight="1" x14ac:dyDescent="0.25">
      <c r="A14" s="160">
        <v>2.2000000000000002</v>
      </c>
      <c r="B14" s="131" t="s">
        <v>422</v>
      </c>
      <c r="C14" s="132">
        <v>0.05</v>
      </c>
      <c r="D14" s="226"/>
      <c r="E14" s="227">
        <f t="shared" si="5"/>
        <v>0</v>
      </c>
      <c r="F14" s="358"/>
      <c r="G14" s="363"/>
    </row>
    <row r="15" spans="1:7" s="268" customFormat="1" ht="87" customHeight="1" x14ac:dyDescent="0.25">
      <c r="A15" s="257">
        <v>2.2999999999999998</v>
      </c>
      <c r="B15" s="281" t="s">
        <v>537</v>
      </c>
      <c r="C15" s="259">
        <v>0.05</v>
      </c>
      <c r="D15" s="260"/>
      <c r="E15" s="254">
        <f t="shared" si="5"/>
        <v>0</v>
      </c>
      <c r="F15" s="358"/>
      <c r="G15" s="363"/>
    </row>
    <row r="16" spans="1:7" ht="66" customHeight="1" x14ac:dyDescent="0.25">
      <c r="A16" s="160">
        <v>2.4</v>
      </c>
      <c r="B16" s="131" t="s">
        <v>538</v>
      </c>
      <c r="C16" s="132">
        <v>0.05</v>
      </c>
      <c r="D16" s="197"/>
      <c r="E16" s="134">
        <f t="shared" si="5"/>
        <v>0</v>
      </c>
      <c r="F16" s="358"/>
      <c r="G16" s="363"/>
    </row>
    <row r="17" spans="1:7" ht="111" customHeight="1" thickBot="1" x14ac:dyDescent="0.3">
      <c r="A17" s="168">
        <v>2.5</v>
      </c>
      <c r="B17" s="131" t="s">
        <v>424</v>
      </c>
      <c r="C17" s="132">
        <v>0.15</v>
      </c>
      <c r="D17" s="197"/>
      <c r="E17" s="134">
        <f t="shared" si="5"/>
        <v>0</v>
      </c>
      <c r="F17" s="358"/>
      <c r="G17" s="363"/>
    </row>
    <row r="18" spans="1:7" ht="30" x14ac:dyDescent="0.25">
      <c r="A18" s="198">
        <v>3</v>
      </c>
      <c r="B18" s="199" t="s">
        <v>446</v>
      </c>
      <c r="C18" s="192">
        <f>SUM(C20:C32)</f>
        <v>2.3000000000000003</v>
      </c>
      <c r="D18" s="471"/>
      <c r="E18" s="196">
        <f>SUM(E20:E32)</f>
        <v>0</v>
      </c>
      <c r="F18" s="373" t="s">
        <v>270</v>
      </c>
      <c r="G18" s="374" t="s">
        <v>570</v>
      </c>
    </row>
    <row r="19" spans="1:7" x14ac:dyDescent="0.25">
      <c r="A19" s="52"/>
      <c r="B19" s="149" t="s">
        <v>3</v>
      </c>
      <c r="C19" s="150"/>
      <c r="D19" s="194"/>
      <c r="E19" s="200"/>
      <c r="F19" s="358"/>
      <c r="G19" s="363"/>
    </row>
    <row r="20" spans="1:7" ht="90" x14ac:dyDescent="0.25">
      <c r="A20" s="52">
        <v>3.1</v>
      </c>
      <c r="B20" s="138" t="s">
        <v>425</v>
      </c>
      <c r="C20" s="153">
        <v>0.2</v>
      </c>
      <c r="D20" s="133"/>
      <c r="E20" s="134">
        <f t="shared" ref="E20" si="6">IF(D20="Y",C20,0)</f>
        <v>0</v>
      </c>
      <c r="F20" s="358"/>
      <c r="G20" s="363"/>
    </row>
    <row r="21" spans="1:7" s="268" customFormat="1" ht="85.5" customHeight="1" x14ac:dyDescent="0.25">
      <c r="A21" s="250">
        <v>3.2</v>
      </c>
      <c r="B21" s="282" t="s">
        <v>539</v>
      </c>
      <c r="C21" s="252">
        <v>0.2</v>
      </c>
      <c r="D21" s="253"/>
      <c r="E21" s="254">
        <f t="shared" ref="E21" si="7">IF(D21="Y",C21,0)</f>
        <v>0</v>
      </c>
      <c r="F21" s="358"/>
      <c r="G21" s="363"/>
    </row>
    <row r="22" spans="1:7" ht="67.5" customHeight="1" x14ac:dyDescent="0.25">
      <c r="A22" s="52">
        <v>3.3</v>
      </c>
      <c r="B22" s="138" t="s">
        <v>426</v>
      </c>
      <c r="C22" s="153">
        <v>0.2</v>
      </c>
      <c r="D22" s="133"/>
      <c r="E22" s="134">
        <f t="shared" ref="E22" si="8">IF(D22="Y",C22,0)</f>
        <v>0</v>
      </c>
      <c r="F22" s="358"/>
      <c r="G22" s="363"/>
    </row>
    <row r="23" spans="1:7" ht="67.5" customHeight="1" x14ac:dyDescent="0.25">
      <c r="A23" s="52">
        <v>3.4</v>
      </c>
      <c r="B23" s="138" t="s">
        <v>540</v>
      </c>
      <c r="C23" s="153">
        <v>0.2</v>
      </c>
      <c r="D23" s="133"/>
      <c r="E23" s="134">
        <f t="shared" ref="E23:E24" si="9">IF(D23="Y",C23,0)</f>
        <v>0</v>
      </c>
      <c r="F23" s="358"/>
      <c r="G23" s="363"/>
    </row>
    <row r="24" spans="1:7" s="268" customFormat="1" ht="73.5" customHeight="1" x14ac:dyDescent="0.25">
      <c r="A24" s="250">
        <v>3.5</v>
      </c>
      <c r="B24" s="282" t="s">
        <v>427</v>
      </c>
      <c r="C24" s="252">
        <v>0.05</v>
      </c>
      <c r="D24" s="253"/>
      <c r="E24" s="254">
        <f t="shared" si="9"/>
        <v>0</v>
      </c>
      <c r="F24" s="358"/>
      <c r="G24" s="363"/>
    </row>
    <row r="25" spans="1:7" ht="58.5" customHeight="1" x14ac:dyDescent="0.25">
      <c r="A25" s="52">
        <v>3.6</v>
      </c>
      <c r="B25" s="138" t="s">
        <v>428</v>
      </c>
      <c r="C25" s="153">
        <v>0.2</v>
      </c>
      <c r="D25" s="133"/>
      <c r="E25" s="134">
        <f t="shared" ref="E25" si="10">IF(D25="Y",C25,0)</f>
        <v>0</v>
      </c>
      <c r="F25" s="358"/>
      <c r="G25" s="363"/>
    </row>
    <row r="26" spans="1:7" s="268" customFormat="1" ht="75.75" customHeight="1" x14ac:dyDescent="0.25">
      <c r="A26" s="250">
        <v>3.7</v>
      </c>
      <c r="B26" s="282" t="s">
        <v>541</v>
      </c>
      <c r="C26" s="252">
        <v>0.2</v>
      </c>
      <c r="D26" s="253"/>
      <c r="E26" s="254">
        <f t="shared" ref="E26:E28" si="11">IF(D26="Y",C26,0)</f>
        <v>0</v>
      </c>
      <c r="F26" s="358"/>
      <c r="G26" s="363"/>
    </row>
    <row r="27" spans="1:7" s="268" customFormat="1" ht="41.25" customHeight="1" x14ac:dyDescent="0.25">
      <c r="A27" s="250">
        <v>3.8</v>
      </c>
      <c r="B27" s="282" t="s">
        <v>542</v>
      </c>
      <c r="C27" s="252">
        <v>0.1</v>
      </c>
      <c r="D27" s="253"/>
      <c r="E27" s="254">
        <f t="shared" si="11"/>
        <v>0</v>
      </c>
      <c r="F27" s="358"/>
      <c r="G27" s="351"/>
    </row>
    <row r="28" spans="1:7" s="137" customFormat="1" ht="75" x14ac:dyDescent="0.25">
      <c r="A28" s="160" t="s">
        <v>66</v>
      </c>
      <c r="B28" s="135" t="s">
        <v>429</v>
      </c>
      <c r="C28" s="132">
        <v>0.15</v>
      </c>
      <c r="D28" s="226"/>
      <c r="E28" s="227">
        <f t="shared" si="11"/>
        <v>0</v>
      </c>
      <c r="F28" s="358"/>
      <c r="G28" s="351"/>
    </row>
    <row r="29" spans="1:7" s="137" customFormat="1" ht="68.25" customHeight="1" x14ac:dyDescent="0.25">
      <c r="A29" s="52">
        <v>3.9</v>
      </c>
      <c r="B29" s="138" t="s">
        <v>543</v>
      </c>
      <c r="C29" s="153">
        <v>0.2</v>
      </c>
      <c r="D29" s="242"/>
      <c r="E29" s="227">
        <f t="shared" ref="E29" si="12">IF(D29="Y",C29,0)</f>
        <v>0</v>
      </c>
      <c r="F29" s="358"/>
      <c r="G29" s="351"/>
    </row>
    <row r="30" spans="1:7" ht="58.5" customHeight="1" x14ac:dyDescent="0.25">
      <c r="A30" s="52">
        <v>3.1</v>
      </c>
      <c r="B30" s="138" t="s">
        <v>430</v>
      </c>
      <c r="C30" s="153">
        <v>0.2</v>
      </c>
      <c r="D30" s="133"/>
      <c r="E30" s="134">
        <f t="shared" ref="E30:E31" si="13">IF(D30="Y",C30,0)</f>
        <v>0</v>
      </c>
      <c r="F30" s="358"/>
      <c r="G30" s="351"/>
    </row>
    <row r="31" spans="1:7" ht="88.5" customHeight="1" x14ac:dyDescent="0.25">
      <c r="A31" s="160">
        <v>3.11</v>
      </c>
      <c r="B31" s="138" t="s">
        <v>431</v>
      </c>
      <c r="C31" s="153">
        <v>0.2</v>
      </c>
      <c r="D31" s="133"/>
      <c r="E31" s="134">
        <f t="shared" si="13"/>
        <v>0</v>
      </c>
      <c r="F31" s="358"/>
      <c r="G31" s="351"/>
    </row>
    <row r="32" spans="1:7" ht="69.75" customHeight="1" thickBot="1" x14ac:dyDescent="0.3">
      <c r="A32" s="160">
        <v>3.12</v>
      </c>
      <c r="B32" s="138" t="s">
        <v>432</v>
      </c>
      <c r="C32" s="153">
        <v>0.2</v>
      </c>
      <c r="D32" s="133"/>
      <c r="E32" s="134">
        <f t="shared" ref="E32" si="14">IF(D32="Y",C32,0)</f>
        <v>0</v>
      </c>
      <c r="F32" s="358"/>
      <c r="G32" s="369"/>
    </row>
    <row r="33" spans="1:7" ht="30" x14ac:dyDescent="0.25">
      <c r="A33" s="144">
        <v>4</v>
      </c>
      <c r="B33" s="145" t="s">
        <v>433</v>
      </c>
      <c r="C33" s="192">
        <f>SUM(C35:C36)</f>
        <v>0.4</v>
      </c>
      <c r="D33" s="193"/>
      <c r="E33" s="196">
        <f>SUM(E35:E36)</f>
        <v>0</v>
      </c>
      <c r="F33" s="366" t="s">
        <v>274</v>
      </c>
      <c r="G33" s="420" t="s">
        <v>287</v>
      </c>
    </row>
    <row r="34" spans="1:7" ht="18.75" customHeight="1" x14ac:dyDescent="0.25">
      <c r="A34" s="52"/>
      <c r="B34" s="149" t="s">
        <v>3</v>
      </c>
      <c r="C34" s="150"/>
      <c r="D34" s="194"/>
      <c r="E34" s="195"/>
      <c r="F34" s="367"/>
      <c r="G34" s="392"/>
    </row>
    <row r="35" spans="1:7" ht="102" customHeight="1" x14ac:dyDescent="0.25">
      <c r="A35" s="160">
        <v>4.0999999999999996</v>
      </c>
      <c r="B35" s="131" t="s">
        <v>434</v>
      </c>
      <c r="C35" s="132">
        <v>0.3</v>
      </c>
      <c r="D35" s="197"/>
      <c r="E35" s="134">
        <f t="shared" ref="E35:E36" si="15">IF(D35="Y",C35,0)</f>
        <v>0</v>
      </c>
      <c r="F35" s="367"/>
      <c r="G35" s="392"/>
    </row>
    <row r="36" spans="1:7" ht="89.25" customHeight="1" thickBot="1" x14ac:dyDescent="0.3">
      <c r="A36" s="168">
        <v>4.2</v>
      </c>
      <c r="B36" s="202" t="s">
        <v>435</v>
      </c>
      <c r="C36" s="170">
        <v>0.1</v>
      </c>
      <c r="D36" s="203"/>
      <c r="E36" s="172">
        <f t="shared" si="15"/>
        <v>0</v>
      </c>
      <c r="F36" s="365"/>
      <c r="G36" s="204" t="s">
        <v>286</v>
      </c>
    </row>
    <row r="37" spans="1:7" ht="30" x14ac:dyDescent="0.25">
      <c r="A37" s="177">
        <v>5</v>
      </c>
      <c r="B37" s="145" t="s">
        <v>444</v>
      </c>
      <c r="C37" s="192">
        <f>SUM(C39:C43)</f>
        <v>0.60000000000000009</v>
      </c>
      <c r="D37" s="193"/>
      <c r="E37" s="196">
        <f>SUM(E39:E43)</f>
        <v>0</v>
      </c>
      <c r="F37" s="366" t="s">
        <v>272</v>
      </c>
      <c r="G37" s="420" t="s">
        <v>285</v>
      </c>
    </row>
    <row r="38" spans="1:7" x14ac:dyDescent="0.25">
      <c r="A38" s="52"/>
      <c r="B38" s="149" t="s">
        <v>3</v>
      </c>
      <c r="C38" s="150"/>
      <c r="D38" s="194"/>
      <c r="E38" s="195"/>
      <c r="F38" s="367"/>
      <c r="G38" s="421"/>
    </row>
    <row r="39" spans="1:7" s="4" customFormat="1" ht="70.5" customHeight="1" x14ac:dyDescent="0.25">
      <c r="A39" s="160">
        <v>5.0999999999999996</v>
      </c>
      <c r="B39" s="131" t="s">
        <v>436</v>
      </c>
      <c r="C39" s="132">
        <v>0.1</v>
      </c>
      <c r="D39" s="197"/>
      <c r="E39" s="134">
        <f t="shared" ref="E39:E40" si="16">IF(D39="Y",C39,0)</f>
        <v>0</v>
      </c>
      <c r="F39" s="367"/>
      <c r="G39" s="421"/>
    </row>
    <row r="40" spans="1:7" s="4" customFormat="1" ht="96" customHeight="1" x14ac:dyDescent="0.25">
      <c r="A40" s="160">
        <v>5.2</v>
      </c>
      <c r="B40" s="131" t="s">
        <v>437</v>
      </c>
      <c r="C40" s="132">
        <v>0.1</v>
      </c>
      <c r="D40" s="197"/>
      <c r="E40" s="134">
        <f t="shared" si="16"/>
        <v>0</v>
      </c>
      <c r="F40" s="367"/>
      <c r="G40" s="201" t="s">
        <v>284</v>
      </c>
    </row>
    <row r="41" spans="1:7" s="137" customFormat="1" ht="114" customHeight="1" x14ac:dyDescent="0.25">
      <c r="A41" s="160">
        <v>5.3</v>
      </c>
      <c r="B41" s="131" t="s">
        <v>438</v>
      </c>
      <c r="C41" s="132">
        <v>0.25</v>
      </c>
      <c r="D41" s="226"/>
      <c r="E41" s="227">
        <f t="shared" ref="E41:E43" si="17">IF(D41="Y",C41,0)</f>
        <v>0</v>
      </c>
      <c r="F41" s="367"/>
      <c r="G41" s="279" t="s">
        <v>283</v>
      </c>
    </row>
    <row r="42" spans="1:7" ht="87.75" customHeight="1" x14ac:dyDescent="0.25">
      <c r="A42" s="160" t="s">
        <v>88</v>
      </c>
      <c r="B42" s="135" t="s">
        <v>439</v>
      </c>
      <c r="C42" s="132">
        <v>0.1</v>
      </c>
      <c r="D42" s="197"/>
      <c r="E42" s="134">
        <f t="shared" si="17"/>
        <v>0</v>
      </c>
      <c r="F42" s="367"/>
      <c r="G42" s="201" t="s">
        <v>284</v>
      </c>
    </row>
    <row r="43" spans="1:7" ht="86.25" customHeight="1" thickBot="1" x14ac:dyDescent="0.3">
      <c r="A43" s="168" t="s">
        <v>97</v>
      </c>
      <c r="B43" s="182" t="s">
        <v>440</v>
      </c>
      <c r="C43" s="170">
        <v>0.05</v>
      </c>
      <c r="D43" s="203"/>
      <c r="E43" s="172">
        <f t="shared" si="17"/>
        <v>0</v>
      </c>
      <c r="F43" s="365"/>
      <c r="G43" s="204" t="s">
        <v>282</v>
      </c>
    </row>
    <row r="44" spans="1:7" ht="45" x14ac:dyDescent="0.25">
      <c r="A44" s="177">
        <v>6</v>
      </c>
      <c r="B44" s="145" t="s">
        <v>441</v>
      </c>
      <c r="C44" s="192">
        <f>SUM(C46:C50)</f>
        <v>0.7</v>
      </c>
      <c r="D44" s="193"/>
      <c r="E44" s="196">
        <f>SUM(E46:E50)</f>
        <v>0</v>
      </c>
      <c r="F44" s="366" t="s">
        <v>271</v>
      </c>
      <c r="G44" s="374" t="s">
        <v>21</v>
      </c>
    </row>
    <row r="45" spans="1:7" x14ac:dyDescent="0.25">
      <c r="A45" s="52"/>
      <c r="B45" s="149" t="s">
        <v>3</v>
      </c>
      <c r="C45" s="150"/>
      <c r="D45" s="194"/>
      <c r="E45" s="195"/>
      <c r="F45" s="367"/>
      <c r="G45" s="363"/>
    </row>
    <row r="46" spans="1:7" s="137" customFormat="1" ht="140.25" customHeight="1" x14ac:dyDescent="0.25">
      <c r="A46" s="52">
        <v>6.1</v>
      </c>
      <c r="B46" s="138" t="s">
        <v>442</v>
      </c>
      <c r="C46" s="153">
        <v>0.1</v>
      </c>
      <c r="D46" s="242"/>
      <c r="E46" s="227">
        <f t="shared" ref="E46:E50" si="18">IF(D46="Y",C46,0)</f>
        <v>0</v>
      </c>
      <c r="F46" s="367"/>
      <c r="G46" s="362"/>
    </row>
    <row r="47" spans="1:7" ht="116.25" customHeight="1" x14ac:dyDescent="0.25">
      <c r="A47" s="52">
        <v>6.2</v>
      </c>
      <c r="B47" s="138" t="s">
        <v>544</v>
      </c>
      <c r="C47" s="153">
        <v>0.1</v>
      </c>
      <c r="D47" s="133"/>
      <c r="E47" s="134">
        <f t="shared" ref="E47:E48" si="19">IF(D47="Y",C47,0)</f>
        <v>0</v>
      </c>
      <c r="F47" s="367"/>
      <c r="G47" s="201" t="s">
        <v>23</v>
      </c>
    </row>
    <row r="48" spans="1:7" ht="79.5" customHeight="1" x14ac:dyDescent="0.25">
      <c r="A48" s="52">
        <v>6.3</v>
      </c>
      <c r="B48" s="138" t="s">
        <v>550</v>
      </c>
      <c r="C48" s="153">
        <v>0.15</v>
      </c>
      <c r="D48" s="133"/>
      <c r="E48" s="134">
        <f t="shared" si="19"/>
        <v>0</v>
      </c>
      <c r="F48" s="367"/>
      <c r="G48" s="201" t="s">
        <v>23</v>
      </c>
    </row>
    <row r="49" spans="1:7" ht="63.75" customHeight="1" x14ac:dyDescent="0.25">
      <c r="A49" s="52">
        <v>6.4</v>
      </c>
      <c r="B49" s="138" t="s">
        <v>551</v>
      </c>
      <c r="C49" s="153">
        <v>0.15</v>
      </c>
      <c r="D49" s="133"/>
      <c r="E49" s="134">
        <f t="shared" ref="E49" si="20">IF(D49="Y",C49,0)</f>
        <v>0</v>
      </c>
      <c r="F49" s="367"/>
      <c r="G49" s="201" t="s">
        <v>23</v>
      </c>
    </row>
    <row r="50" spans="1:7" s="268" customFormat="1" ht="103.5" customHeight="1" thickBot="1" x14ac:dyDescent="0.3">
      <c r="A50" s="250">
        <v>6.5</v>
      </c>
      <c r="B50" s="282" t="s">
        <v>443</v>
      </c>
      <c r="C50" s="252">
        <v>0.2</v>
      </c>
      <c r="D50" s="253"/>
      <c r="E50" s="254">
        <f t="shared" si="18"/>
        <v>0</v>
      </c>
      <c r="F50" s="367"/>
      <c r="G50" s="287" t="s">
        <v>22</v>
      </c>
    </row>
    <row r="51" spans="1:7" ht="15.75" thickBot="1" x14ac:dyDescent="0.3">
      <c r="A51" s="205"/>
      <c r="B51" s="400" t="s">
        <v>20</v>
      </c>
      <c r="C51" s="400"/>
      <c r="D51" s="401"/>
      <c r="E51" s="184">
        <f>SUM(E44+E37+E33+E18+E11+E3)</f>
        <v>0</v>
      </c>
      <c r="F51" s="356"/>
      <c r="G51" s="357"/>
    </row>
  </sheetData>
  <mergeCells count="15">
    <mergeCell ref="F18:F32"/>
    <mergeCell ref="F33:F36"/>
    <mergeCell ref="B51:D51"/>
    <mergeCell ref="F51:G51"/>
    <mergeCell ref="F44:F50"/>
    <mergeCell ref="G44:G46"/>
    <mergeCell ref="F37:F43"/>
    <mergeCell ref="G18:G32"/>
    <mergeCell ref="G37:G39"/>
    <mergeCell ref="G33:G35"/>
    <mergeCell ref="A1:G1"/>
    <mergeCell ref="G3:G10"/>
    <mergeCell ref="F11:F17"/>
    <mergeCell ref="F3:F10"/>
    <mergeCell ref="G11:G17"/>
  </mergeCells>
  <pageMargins left="0.24" right="0.28999999999999998" top="0.66" bottom="0.42" header="0.23" footer="0.16"/>
  <pageSetup paperSize="9" scale="86" fitToHeight="0" orientation="landscape" r:id="rId1"/>
  <headerFooter>
    <oddHeader>&amp;L&amp;G</oddHeader>
    <oddFooter>&amp;R&amp;9Grassroots Organization Capacity Assessment © ACTED 2014</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BreakPreview" topLeftCell="A10" zoomScaleSheetLayoutView="100" workbookViewId="0">
      <selection activeCell="F23" sqref="F23"/>
    </sheetView>
  </sheetViews>
  <sheetFormatPr defaultRowHeight="15" x14ac:dyDescent="0.25"/>
  <cols>
    <col min="1" max="1" width="18.7109375" customWidth="1"/>
    <col min="2" max="2" width="16.42578125" customWidth="1"/>
    <col min="3" max="4" width="18" customWidth="1"/>
    <col min="5" max="8" width="17.7109375" customWidth="1"/>
  </cols>
  <sheetData>
    <row r="1" spans="1:8" ht="30" customHeight="1" x14ac:dyDescent="0.25"/>
    <row r="2" spans="1:8" ht="30.75" customHeight="1" x14ac:dyDescent="0.25">
      <c r="A2" s="425" t="s">
        <v>33</v>
      </c>
      <c r="B2" s="425"/>
      <c r="C2" s="425"/>
      <c r="D2" s="425"/>
      <c r="E2" s="425"/>
      <c r="F2" s="425"/>
      <c r="G2" s="425"/>
      <c r="H2" s="425"/>
    </row>
    <row r="4" spans="1:8" x14ac:dyDescent="0.25">
      <c r="A4" s="59" t="s">
        <v>288</v>
      </c>
      <c r="B4" s="422"/>
      <c r="C4" s="423"/>
      <c r="D4" s="424"/>
      <c r="E4" s="59" t="s">
        <v>291</v>
      </c>
      <c r="F4" s="422"/>
      <c r="G4" s="423"/>
      <c r="H4" s="424"/>
    </row>
    <row r="5" spans="1:8" ht="8.25" customHeight="1" x14ac:dyDescent="0.25">
      <c r="A5" s="59"/>
      <c r="E5" s="58"/>
    </row>
    <row r="6" spans="1:8" x14ac:dyDescent="0.25">
      <c r="A6" s="59" t="s">
        <v>289</v>
      </c>
      <c r="B6" s="422"/>
      <c r="C6" s="423"/>
      <c r="D6" s="424"/>
      <c r="E6" s="59" t="s">
        <v>7</v>
      </c>
      <c r="F6" s="422"/>
      <c r="G6" s="423"/>
      <c r="H6" s="424"/>
    </row>
    <row r="7" spans="1:8" ht="8.25" customHeight="1" x14ac:dyDescent="0.25">
      <c r="A7" s="60"/>
      <c r="E7" s="58"/>
    </row>
    <row r="8" spans="1:8" ht="13.5" customHeight="1" x14ac:dyDescent="0.25">
      <c r="A8" s="59" t="s">
        <v>290</v>
      </c>
      <c r="B8" s="422"/>
      <c r="C8" s="423"/>
      <c r="D8" s="424"/>
      <c r="E8" s="59" t="s">
        <v>8</v>
      </c>
      <c r="F8" s="422"/>
      <c r="G8" s="423"/>
      <c r="H8" s="424"/>
    </row>
    <row r="9" spans="1:8" ht="8.25" customHeight="1" x14ac:dyDescent="0.25">
      <c r="A9" s="60"/>
      <c r="E9" s="58"/>
    </row>
    <row r="10" spans="1:8" x14ac:dyDescent="0.25">
      <c r="A10" s="59" t="s">
        <v>30</v>
      </c>
      <c r="B10" s="422"/>
      <c r="C10" s="423"/>
      <c r="D10" s="424"/>
      <c r="E10" s="59" t="s">
        <v>31</v>
      </c>
      <c r="F10" s="422"/>
      <c r="G10" s="423"/>
      <c r="H10" s="424"/>
    </row>
    <row r="11" spans="1:8" ht="8.25" customHeight="1" x14ac:dyDescent="0.25">
      <c r="A11" s="59"/>
      <c r="E11" s="58"/>
    </row>
    <row r="13" spans="1:8" ht="30" customHeight="1" x14ac:dyDescent="0.25">
      <c r="A13" s="426" t="s">
        <v>176</v>
      </c>
      <c r="B13" s="427"/>
      <c r="C13" s="55" t="s">
        <v>12</v>
      </c>
      <c r="D13" s="56" t="s">
        <v>171</v>
      </c>
      <c r="E13" s="56" t="s">
        <v>321</v>
      </c>
      <c r="F13" s="56" t="s">
        <v>172</v>
      </c>
      <c r="G13" s="56" t="s">
        <v>317</v>
      </c>
      <c r="H13" s="56" t="s">
        <v>174</v>
      </c>
    </row>
    <row r="14" spans="1:8" ht="30" customHeight="1" x14ac:dyDescent="0.25">
      <c r="C14" s="57" t="s">
        <v>0</v>
      </c>
      <c r="D14" s="54">
        <f>'1. Governance and Admin'!E66</f>
        <v>0</v>
      </c>
      <c r="E14" s="54">
        <f>'2. CLC Mgt.'!E60</f>
        <v>0</v>
      </c>
      <c r="F14" s="54">
        <f>'3. Financial Mgt.'!E67</f>
        <v>0</v>
      </c>
      <c r="G14" s="54">
        <f>'4. CIP'!E45</f>
        <v>0</v>
      </c>
      <c r="H14" s="54">
        <f>'5. External Relations'!E51</f>
        <v>0</v>
      </c>
    </row>
    <row r="15" spans="1:8" ht="30" x14ac:dyDescent="0.25">
      <c r="C15" s="57" t="s">
        <v>4</v>
      </c>
      <c r="D15" s="430">
        <f>SUM(D14+E14+F14+G14+H14)/5</f>
        <v>0</v>
      </c>
      <c r="E15" s="431"/>
      <c r="F15" s="431"/>
      <c r="G15" s="431"/>
      <c r="H15" s="432"/>
    </row>
    <row r="18" spans="1:8" ht="30" customHeight="1" x14ac:dyDescent="0.25">
      <c r="A18" s="426" t="s">
        <v>177</v>
      </c>
      <c r="B18" s="427"/>
      <c r="C18" s="5" t="s">
        <v>12</v>
      </c>
      <c r="D18" s="56" t="s">
        <v>171</v>
      </c>
      <c r="E18" s="56" t="s">
        <v>321</v>
      </c>
      <c r="F18" s="56" t="s">
        <v>172</v>
      </c>
      <c r="G18" s="56" t="s">
        <v>317</v>
      </c>
      <c r="H18" s="56" t="s">
        <v>174</v>
      </c>
    </row>
    <row r="19" spans="1:8" ht="30" customHeight="1" x14ac:dyDescent="0.25">
      <c r="C19" s="57" t="s">
        <v>0</v>
      </c>
      <c r="D19" s="54">
        <v>1.67</v>
      </c>
      <c r="E19" s="54">
        <v>3.8</v>
      </c>
      <c r="F19" s="54">
        <v>4</v>
      </c>
      <c r="G19" s="54">
        <v>2.5</v>
      </c>
      <c r="H19" s="54">
        <v>0.6</v>
      </c>
    </row>
    <row r="20" spans="1:8" ht="30" x14ac:dyDescent="0.25">
      <c r="C20" s="57" t="s">
        <v>4</v>
      </c>
      <c r="D20" s="430">
        <f>SUM(D19+E19+F19+G19+H19)/5</f>
        <v>2.5139999999999998</v>
      </c>
      <c r="E20" s="431"/>
      <c r="F20" s="431"/>
      <c r="G20" s="431"/>
      <c r="H20" s="432"/>
    </row>
    <row r="23" spans="1:8" ht="29.25" customHeight="1" x14ac:dyDescent="0.25">
      <c r="A23" s="428" t="s">
        <v>178</v>
      </c>
      <c r="B23" s="429"/>
      <c r="C23" s="1"/>
      <c r="D23" s="56" t="s">
        <v>171</v>
      </c>
      <c r="E23" s="56" t="s">
        <v>321</v>
      </c>
      <c r="F23" s="56" t="s">
        <v>172</v>
      </c>
      <c r="G23" s="56" t="s">
        <v>317</v>
      </c>
      <c r="H23" s="56" t="s">
        <v>174</v>
      </c>
    </row>
    <row r="24" spans="1:8" ht="30" customHeight="1" x14ac:dyDescent="0.25">
      <c r="C24" s="57" t="s">
        <v>32</v>
      </c>
      <c r="D24" s="54">
        <f>D14-D19</f>
        <v>-1.67</v>
      </c>
      <c r="E24" s="54">
        <f>E14-E19</f>
        <v>-3.8</v>
      </c>
      <c r="F24" s="54">
        <f>F14-F19</f>
        <v>-4</v>
      </c>
      <c r="G24" s="54">
        <f>G14-G19</f>
        <v>-2.5</v>
      </c>
      <c r="H24" s="54">
        <f>H14-H19</f>
        <v>-0.6</v>
      </c>
    </row>
    <row r="25" spans="1:8" ht="30" customHeight="1" x14ac:dyDescent="0.25">
      <c r="C25" s="57" t="s">
        <v>9</v>
      </c>
      <c r="D25" s="430">
        <f>SUM(D24+E24+F24+G24+H24)/5</f>
        <v>-2.5139999999999998</v>
      </c>
      <c r="E25" s="431"/>
      <c r="F25" s="431"/>
      <c r="G25" s="431"/>
      <c r="H25" s="432"/>
    </row>
  </sheetData>
  <mergeCells count="15">
    <mergeCell ref="A13:B13"/>
    <mergeCell ref="A18:B18"/>
    <mergeCell ref="A23:B23"/>
    <mergeCell ref="D15:H15"/>
    <mergeCell ref="D25:H25"/>
    <mergeCell ref="D20:H20"/>
    <mergeCell ref="F8:H8"/>
    <mergeCell ref="A2:H2"/>
    <mergeCell ref="B4:D4"/>
    <mergeCell ref="B6:D6"/>
    <mergeCell ref="B10:D10"/>
    <mergeCell ref="F4:H4"/>
    <mergeCell ref="F6:H6"/>
    <mergeCell ref="B8:D8"/>
    <mergeCell ref="F10:H10"/>
  </mergeCells>
  <pageMargins left="0.6" right="0.28999999999999998" top="0.44" bottom="0.51" header="0.3" footer="0.3"/>
  <pageSetup paperSize="9" scale="96" orientation="landscape" r:id="rId1"/>
  <headerFooter>
    <oddHeader>&amp;L&amp;G</oddHeader>
    <oddFooter>&amp;R&amp;9Grassroots Organization Capacity Assessment ©ACTED 2014</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abSelected="1" view="pageBreakPreview" zoomScale="130" zoomScaleSheetLayoutView="130" workbookViewId="0">
      <selection activeCell="H36" sqref="H36"/>
    </sheetView>
  </sheetViews>
  <sheetFormatPr defaultRowHeight="15" x14ac:dyDescent="0.25"/>
  <cols>
    <col min="1" max="7" width="13.85546875" customWidth="1"/>
    <col min="8" max="8" width="82.7109375" customWidth="1"/>
  </cols>
  <sheetData>
    <row r="1" spans="1:7" ht="30" customHeight="1" thickTop="1" thickBot="1" x14ac:dyDescent="0.3">
      <c r="A1" s="336" t="s">
        <v>179</v>
      </c>
      <c r="B1" s="337"/>
      <c r="C1" s="337"/>
      <c r="D1" s="337"/>
      <c r="E1" s="337"/>
      <c r="F1" s="337"/>
      <c r="G1" s="338"/>
    </row>
    <row r="2" spans="1:7" ht="15" customHeight="1" thickTop="1" thickBot="1" x14ac:dyDescent="0.3">
      <c r="A2" s="4"/>
      <c r="B2" s="4"/>
      <c r="C2" s="4"/>
      <c r="D2" s="4"/>
      <c r="E2" s="4"/>
      <c r="F2" s="4"/>
      <c r="G2" s="4"/>
    </row>
    <row r="3" spans="1:7" ht="16.5" thickBot="1" x14ac:dyDescent="0.3">
      <c r="A3" s="112" t="s">
        <v>170</v>
      </c>
      <c r="B3" s="61"/>
      <c r="C3" s="88"/>
      <c r="D3" s="62"/>
      <c r="E3" s="62"/>
      <c r="F3" s="62"/>
      <c r="G3" s="63"/>
    </row>
    <row r="4" spans="1:7" ht="15" customHeight="1" x14ac:dyDescent="0.25"/>
    <row r="17" spans="1:7" ht="15.75" thickBot="1" x14ac:dyDescent="0.3"/>
    <row r="18" spans="1:7" ht="16.5" thickBot="1" x14ac:dyDescent="0.3">
      <c r="A18" s="112" t="s">
        <v>175</v>
      </c>
      <c r="B18" s="61"/>
      <c r="C18" s="88"/>
      <c r="D18" s="62"/>
      <c r="E18" s="62"/>
      <c r="F18" s="62"/>
      <c r="G18" s="63"/>
    </row>
    <row r="19" spans="1:7" ht="15" customHeight="1" x14ac:dyDescent="0.25"/>
    <row r="33" ht="15" customHeight="1" x14ac:dyDescent="0.25"/>
  </sheetData>
  <mergeCells count="1">
    <mergeCell ref="A1:G1"/>
  </mergeCells>
  <pageMargins left="0.25" right="0.25" top="0.9" bottom="0.5" header="0.3" footer="0.3"/>
  <pageSetup paperSize="9" orientation="portrait" r:id="rId1"/>
  <headerFooter>
    <oddHeader>&amp;L&amp;G</oddHeader>
    <oddFooter>&amp;R&amp;9Grassroots Organization Capacity Assessment © ACTED 2014</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BreakPreview" topLeftCell="A34" zoomScaleSheetLayoutView="100" workbookViewId="0">
      <selection sqref="A1:XFD1"/>
    </sheetView>
  </sheetViews>
  <sheetFormatPr defaultRowHeight="15" x14ac:dyDescent="0.25"/>
  <cols>
    <col min="1" max="1" width="9.42578125" customWidth="1"/>
    <col min="2" max="6" width="11.28515625" customWidth="1"/>
    <col min="7" max="7" width="8" customWidth="1"/>
    <col min="8" max="8" width="1" customWidth="1"/>
    <col min="9" max="9" width="42.85546875" customWidth="1"/>
    <col min="10" max="10" width="25.7109375" customWidth="1"/>
  </cols>
  <sheetData>
    <row r="1" spans="1:10" ht="30.75" customHeight="1" x14ac:dyDescent="0.25">
      <c r="A1" s="425" t="s">
        <v>182</v>
      </c>
      <c r="B1" s="425"/>
      <c r="C1" s="425"/>
      <c r="D1" s="425"/>
      <c r="E1" s="425"/>
      <c r="F1" s="425"/>
      <c r="G1" s="425"/>
      <c r="H1" s="425"/>
      <c r="I1" s="425"/>
      <c r="J1" s="425"/>
    </row>
    <row r="2" spans="1:10" ht="15.75" thickBot="1" x14ac:dyDescent="0.3"/>
    <row r="3" spans="1:10" ht="15.75" x14ac:dyDescent="0.25">
      <c r="A3" s="450" t="s">
        <v>183</v>
      </c>
      <c r="B3" s="451"/>
      <c r="C3" s="451"/>
      <c r="D3" s="451"/>
      <c r="E3" s="451"/>
      <c r="F3" s="451"/>
      <c r="G3" s="452"/>
      <c r="H3" s="116"/>
      <c r="I3" s="448" t="s">
        <v>198</v>
      </c>
      <c r="J3" s="449"/>
    </row>
    <row r="4" spans="1:10" ht="15" customHeight="1" x14ac:dyDescent="0.25">
      <c r="A4" s="469" t="s">
        <v>184</v>
      </c>
      <c r="B4" s="440" t="s">
        <v>180</v>
      </c>
      <c r="C4" s="440" t="s">
        <v>187</v>
      </c>
      <c r="D4" s="440" t="s">
        <v>188</v>
      </c>
      <c r="E4" s="440" t="s">
        <v>173</v>
      </c>
      <c r="F4" s="440" t="s">
        <v>181</v>
      </c>
      <c r="G4" s="460" t="s">
        <v>189</v>
      </c>
      <c r="H4" s="117"/>
      <c r="I4" s="437" t="s">
        <v>194</v>
      </c>
      <c r="J4" s="459"/>
    </row>
    <row r="5" spans="1:10" ht="15" customHeight="1" x14ac:dyDescent="0.25">
      <c r="A5" s="470"/>
      <c r="B5" s="441"/>
      <c r="C5" s="441"/>
      <c r="D5" s="441"/>
      <c r="E5" s="441"/>
      <c r="F5" s="441"/>
      <c r="G5" s="461"/>
      <c r="H5" s="117"/>
      <c r="I5" s="437"/>
      <c r="J5" s="459"/>
    </row>
    <row r="6" spans="1:10" ht="15" customHeight="1" x14ac:dyDescent="0.25">
      <c r="A6" s="456" t="s">
        <v>185</v>
      </c>
      <c r="B6" s="442"/>
      <c r="C6" s="442"/>
      <c r="D6" s="442"/>
      <c r="E6" s="442"/>
      <c r="F6" s="442"/>
      <c r="G6" s="444">
        <f>SUM(B6:F6)/5</f>
        <v>0</v>
      </c>
      <c r="H6" s="117"/>
      <c r="I6" s="125" t="s">
        <v>199</v>
      </c>
      <c r="J6" s="126" t="s">
        <v>195</v>
      </c>
    </row>
    <row r="7" spans="1:10" ht="15" customHeight="1" x14ac:dyDescent="0.25">
      <c r="A7" s="458"/>
      <c r="B7" s="441"/>
      <c r="C7" s="441"/>
      <c r="D7" s="441"/>
      <c r="E7" s="441"/>
      <c r="F7" s="441"/>
      <c r="G7" s="461"/>
      <c r="H7" s="117"/>
      <c r="I7" s="433"/>
      <c r="J7" s="435"/>
    </row>
    <row r="8" spans="1:10" ht="15" customHeight="1" x14ac:dyDescent="0.25">
      <c r="A8" s="456" t="s">
        <v>186</v>
      </c>
      <c r="B8" s="442"/>
      <c r="C8" s="442"/>
      <c r="D8" s="442"/>
      <c r="E8" s="442"/>
      <c r="F8" s="442"/>
      <c r="G8" s="444">
        <f>SUM(B8:F8)/5</f>
        <v>0</v>
      </c>
      <c r="H8" s="117"/>
      <c r="I8" s="433"/>
      <c r="J8" s="435"/>
    </row>
    <row r="9" spans="1:10" ht="15" customHeight="1" thickBot="1" x14ac:dyDescent="0.3">
      <c r="A9" s="457"/>
      <c r="B9" s="443"/>
      <c r="C9" s="443"/>
      <c r="D9" s="443"/>
      <c r="E9" s="443"/>
      <c r="F9" s="443"/>
      <c r="G9" s="445"/>
      <c r="H9" s="117"/>
      <c r="I9" s="433"/>
      <c r="J9" s="435"/>
    </row>
    <row r="10" spans="1:10" x14ac:dyDescent="0.25">
      <c r="I10" s="433"/>
      <c r="J10" s="435"/>
    </row>
    <row r="11" spans="1:10" x14ac:dyDescent="0.25">
      <c r="I11" s="433"/>
      <c r="J11" s="435"/>
    </row>
    <row r="12" spans="1:10" x14ac:dyDescent="0.25">
      <c r="I12" s="433"/>
      <c r="J12" s="435"/>
    </row>
    <row r="13" spans="1:10" x14ac:dyDescent="0.25">
      <c r="I13" s="127"/>
      <c r="J13" s="119"/>
    </row>
    <row r="14" spans="1:10" x14ac:dyDescent="0.25">
      <c r="I14" s="127"/>
      <c r="J14" s="119"/>
    </row>
    <row r="15" spans="1:10" x14ac:dyDescent="0.25">
      <c r="I15" s="437" t="s">
        <v>196</v>
      </c>
      <c r="J15" s="438"/>
    </row>
    <row r="16" spans="1:10" x14ac:dyDescent="0.25">
      <c r="I16" s="439"/>
      <c r="J16" s="438"/>
    </row>
    <row r="17" spans="1:10" x14ac:dyDescent="0.25">
      <c r="I17" s="125" t="s">
        <v>199</v>
      </c>
      <c r="J17" s="126" t="s">
        <v>195</v>
      </c>
    </row>
    <row r="18" spans="1:10" x14ac:dyDescent="0.25">
      <c r="I18" s="433"/>
      <c r="J18" s="435"/>
    </row>
    <row r="19" spans="1:10" x14ac:dyDescent="0.25">
      <c r="I19" s="433"/>
      <c r="J19" s="435"/>
    </row>
    <row r="20" spans="1:10" x14ac:dyDescent="0.25">
      <c r="I20" s="433"/>
      <c r="J20" s="435"/>
    </row>
    <row r="21" spans="1:10" x14ac:dyDescent="0.25">
      <c r="I21" s="433"/>
      <c r="J21" s="435"/>
    </row>
    <row r="22" spans="1:10" x14ac:dyDescent="0.25">
      <c r="I22" s="433"/>
      <c r="J22" s="435"/>
    </row>
    <row r="23" spans="1:10" x14ac:dyDescent="0.25">
      <c r="I23" s="433"/>
      <c r="J23" s="435"/>
    </row>
    <row r="24" spans="1:10" x14ac:dyDescent="0.25">
      <c r="I24" s="118"/>
      <c r="J24" s="119"/>
    </row>
    <row r="25" spans="1:10" x14ac:dyDescent="0.25">
      <c r="I25" s="118"/>
      <c r="J25" s="119"/>
    </row>
    <row r="26" spans="1:10" x14ac:dyDescent="0.25">
      <c r="I26" s="437" t="s">
        <v>197</v>
      </c>
      <c r="J26" s="438"/>
    </row>
    <row r="27" spans="1:10" x14ac:dyDescent="0.25">
      <c r="I27" s="439"/>
      <c r="J27" s="438"/>
    </row>
    <row r="28" spans="1:10" ht="15.75" thickBot="1" x14ac:dyDescent="0.3">
      <c r="I28" s="125" t="s">
        <v>199</v>
      </c>
      <c r="J28" s="126" t="s">
        <v>195</v>
      </c>
    </row>
    <row r="29" spans="1:10" ht="15.75" customHeight="1" x14ac:dyDescent="0.25">
      <c r="A29" s="453" t="s">
        <v>190</v>
      </c>
      <c r="B29" s="454"/>
      <c r="C29" s="454"/>
      <c r="D29" s="454"/>
      <c r="E29" s="454"/>
      <c r="F29" s="454"/>
      <c r="G29" s="455"/>
      <c r="I29" s="433"/>
      <c r="J29" s="435"/>
    </row>
    <row r="30" spans="1:10" ht="15" customHeight="1" x14ac:dyDescent="0.25">
      <c r="A30" s="462" t="s">
        <v>193</v>
      </c>
      <c r="B30" s="463" t="s">
        <v>191</v>
      </c>
      <c r="C30" s="464" t="s">
        <v>192</v>
      </c>
      <c r="D30" s="465" t="s">
        <v>134</v>
      </c>
      <c r="E30" s="466" t="s">
        <v>135</v>
      </c>
      <c r="F30" s="467" t="s">
        <v>136</v>
      </c>
      <c r="G30" s="468"/>
      <c r="I30" s="433"/>
      <c r="J30" s="435"/>
    </row>
    <row r="31" spans="1:10" ht="15" customHeight="1" x14ac:dyDescent="0.25">
      <c r="A31" s="462"/>
      <c r="B31" s="463"/>
      <c r="C31" s="464"/>
      <c r="D31" s="465"/>
      <c r="E31" s="466"/>
      <c r="F31" s="467"/>
      <c r="G31" s="468"/>
      <c r="I31" s="433"/>
      <c r="J31" s="435"/>
    </row>
    <row r="32" spans="1:10" ht="15" customHeight="1" x14ac:dyDescent="0.25">
      <c r="A32" s="462"/>
      <c r="B32" s="463"/>
      <c r="C32" s="464"/>
      <c r="D32" s="465"/>
      <c r="E32" s="466"/>
      <c r="F32" s="467"/>
      <c r="G32" s="468"/>
      <c r="I32" s="433"/>
      <c r="J32" s="435"/>
    </row>
    <row r="33" spans="1:10" ht="15" customHeight="1" x14ac:dyDescent="0.25">
      <c r="A33" s="462"/>
      <c r="B33" s="463"/>
      <c r="C33" s="464"/>
      <c r="D33" s="465"/>
      <c r="E33" s="466"/>
      <c r="F33" s="467"/>
      <c r="G33" s="468"/>
      <c r="I33" s="433"/>
      <c r="J33" s="435"/>
    </row>
    <row r="34" spans="1:10" ht="15" customHeight="1" thickBot="1" x14ac:dyDescent="0.3">
      <c r="A34" s="124" t="s">
        <v>0</v>
      </c>
      <c r="B34" s="120" t="s">
        <v>131</v>
      </c>
      <c r="C34" s="121" t="s">
        <v>132</v>
      </c>
      <c r="D34" s="122" t="s">
        <v>24</v>
      </c>
      <c r="E34" s="123" t="s">
        <v>25</v>
      </c>
      <c r="F34" s="446" t="s">
        <v>26</v>
      </c>
      <c r="G34" s="447"/>
      <c r="I34" s="434"/>
      <c r="J34" s="436"/>
    </row>
    <row r="35" spans="1:10" x14ac:dyDescent="0.25">
      <c r="A35" s="128" t="s">
        <v>200</v>
      </c>
    </row>
  </sheetData>
  <mergeCells count="53">
    <mergeCell ref="A1:J1"/>
    <mergeCell ref="A30:A33"/>
    <mergeCell ref="B30:B33"/>
    <mergeCell ref="C30:C33"/>
    <mergeCell ref="D30:D33"/>
    <mergeCell ref="E30:E33"/>
    <mergeCell ref="E4:E5"/>
    <mergeCell ref="F4:F5"/>
    <mergeCell ref="F30:G33"/>
    <mergeCell ref="D6:D7"/>
    <mergeCell ref="E6:E7"/>
    <mergeCell ref="F6:F7"/>
    <mergeCell ref="G6:G7"/>
    <mergeCell ref="A4:A5"/>
    <mergeCell ref="B4:B5"/>
    <mergeCell ref="C4:C5"/>
    <mergeCell ref="F34:G34"/>
    <mergeCell ref="I3:J3"/>
    <mergeCell ref="A3:G3"/>
    <mergeCell ref="A29:G29"/>
    <mergeCell ref="B8:B9"/>
    <mergeCell ref="C8:C9"/>
    <mergeCell ref="D8:D9"/>
    <mergeCell ref="E8:E9"/>
    <mergeCell ref="A8:A9"/>
    <mergeCell ref="A6:A7"/>
    <mergeCell ref="I4:J5"/>
    <mergeCell ref="I7:I8"/>
    <mergeCell ref="I9:I10"/>
    <mergeCell ref="G4:G5"/>
    <mergeCell ref="B6:B7"/>
    <mergeCell ref="C6:C7"/>
    <mergeCell ref="D4:D5"/>
    <mergeCell ref="I11:I12"/>
    <mergeCell ref="J7:J8"/>
    <mergeCell ref="J9:J10"/>
    <mergeCell ref="J11:J12"/>
    <mergeCell ref="F8:F9"/>
    <mergeCell ref="G8:G9"/>
    <mergeCell ref="I33:I34"/>
    <mergeCell ref="J33:J34"/>
    <mergeCell ref="I15:J16"/>
    <mergeCell ref="I18:I19"/>
    <mergeCell ref="J18:J19"/>
    <mergeCell ref="I20:I21"/>
    <mergeCell ref="J20:J21"/>
    <mergeCell ref="I22:I23"/>
    <mergeCell ref="J22:J23"/>
    <mergeCell ref="I26:J27"/>
    <mergeCell ref="I29:I30"/>
    <mergeCell ref="J29:J30"/>
    <mergeCell ref="I31:I32"/>
    <mergeCell ref="J31:J32"/>
  </mergeCells>
  <pageMargins left="0.6" right="0.28999999999999998" top="0.9" bottom="0.51" header="0.3" footer="0.3"/>
  <pageSetup paperSize="9" scale="96" orientation="landscape" r:id="rId1"/>
  <headerFooter>
    <oddHeader>&amp;L&amp;G</oddHeader>
    <oddFooter>&amp;R&amp;9Grassroots Organization Capacity Assessment (Version 4)
©ACTED 2014</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Introduction &amp; Methodology</vt:lpstr>
      <vt:lpstr>1. Governance and Admin</vt:lpstr>
      <vt:lpstr>2. CLC Mgt.</vt:lpstr>
      <vt:lpstr>3. Financial Mgt.</vt:lpstr>
      <vt:lpstr>4. CIP</vt:lpstr>
      <vt:lpstr>5. External Relations</vt:lpstr>
      <vt:lpstr>Summary Report</vt:lpstr>
      <vt:lpstr>Charts</vt:lpstr>
      <vt:lpstr>Action Plan</vt:lpstr>
      <vt:lpstr>'1. Governance and Admin'!Print_Area</vt:lpstr>
      <vt:lpstr>'2. CLC Mgt.'!Print_Area</vt:lpstr>
      <vt:lpstr>'3. Financial Mgt.'!Print_Area</vt:lpstr>
      <vt:lpstr>'4. CIP'!Print_Area</vt:lpstr>
      <vt:lpstr>'5. External Relations'!Print_Area</vt:lpstr>
      <vt:lpstr>'Action Plan'!Print_Area</vt:lpstr>
      <vt:lpstr>Charts!Print_Area</vt:lpstr>
      <vt:lpstr>'Introduction &amp; Methodology'!Print_Area</vt:lpstr>
      <vt:lpstr>'Summary Report'!Print_Area</vt:lpstr>
      <vt:lpstr>'1. Governance and Admin'!Print_Titles</vt:lpstr>
      <vt:lpstr>'2. CLC Mgt.'!Print_Titles</vt:lpstr>
      <vt:lpstr>'3. Financial Mgt.'!Print_Titles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dc:creator>
  <cp:lastModifiedBy>Jessica</cp:lastModifiedBy>
  <cp:lastPrinted>2014-11-13T06:37:03Z</cp:lastPrinted>
  <dcterms:created xsi:type="dcterms:W3CDTF">2012-03-05T04:18:56Z</dcterms:created>
  <dcterms:modified xsi:type="dcterms:W3CDTF">2018-02-08T04:13:22Z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PowerLiteLastOptimized">
    <vt:lpwstr>213910</vt:lpwstr>
  </property>
  <property fmtid="{D5CDD505-2E9C-101B-9397-08002B2CF9AE}" pid="3" name="NXPowerLiteSettings">
    <vt:lpwstr>F7000400038000</vt:lpwstr>
  </property>
  <property fmtid="{D5CDD505-2E9C-101B-9397-08002B2CF9AE}" pid="4" name="NXPowerLiteVersion">
    <vt:lpwstr>D5.0.3</vt:lpwstr>
  </property>
</Properties>
</file>